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ans\Desktop\"/>
    </mc:Choice>
  </mc:AlternateContent>
  <bookViews>
    <workbookView xWindow="0" yWindow="0" windowWidth="17652" windowHeight="77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/>
  <c r="M134" i="1"/>
  <c r="M135" i="1"/>
  <c r="M136" i="1"/>
  <c r="M137" i="1"/>
  <c r="M138" i="1"/>
  <c r="M139" i="1"/>
  <c r="M140" i="1"/>
  <c r="M141" i="1"/>
  <c r="M142" i="1"/>
  <c r="M133" i="1"/>
  <c r="L143" i="1"/>
  <c r="K143" i="1"/>
  <c r="M143" i="1" s="1"/>
  <c r="H130" i="1" l="1"/>
  <c r="L116" i="1"/>
  <c r="K116" i="1"/>
  <c r="M116" i="1" s="1"/>
  <c r="M107" i="1"/>
  <c r="M108" i="1"/>
  <c r="M109" i="1"/>
  <c r="M110" i="1"/>
  <c r="M111" i="1"/>
  <c r="M112" i="1"/>
  <c r="M113" i="1"/>
  <c r="M114" i="1"/>
  <c r="M115" i="1"/>
  <c r="M106" i="1"/>
  <c r="H76" i="1"/>
  <c r="M52" i="1"/>
  <c r="M53" i="1"/>
  <c r="M54" i="1"/>
  <c r="M55" i="1"/>
  <c r="M56" i="1"/>
  <c r="M57" i="1"/>
  <c r="M58" i="1"/>
  <c r="M60" i="1"/>
  <c r="M51" i="1"/>
  <c r="L61" i="1"/>
  <c r="K61" i="1"/>
  <c r="L101" i="1"/>
  <c r="K101" i="1"/>
  <c r="M92" i="1"/>
  <c r="M93" i="1"/>
  <c r="M94" i="1"/>
  <c r="M95" i="1"/>
  <c r="M96" i="1"/>
  <c r="M98" i="1"/>
  <c r="M91" i="1"/>
  <c r="M80" i="1"/>
  <c r="M81" i="1"/>
  <c r="M82" i="1"/>
  <c r="M83" i="1"/>
  <c r="M79" i="1"/>
  <c r="L84" i="1"/>
  <c r="K84" i="1"/>
  <c r="M38" i="1"/>
  <c r="M39" i="1"/>
  <c r="M40" i="1"/>
  <c r="M37" i="1"/>
  <c r="L41" i="1"/>
  <c r="K41" i="1"/>
  <c r="H34" i="1"/>
  <c r="M3" i="1"/>
  <c r="M4" i="1"/>
  <c r="M5" i="1"/>
  <c r="M6" i="1"/>
  <c r="M7" i="1"/>
  <c r="M8" i="1"/>
  <c r="M9" i="1"/>
  <c r="M10" i="1"/>
  <c r="M2" i="1"/>
  <c r="L12" i="1"/>
  <c r="K12" i="1"/>
  <c r="M84" i="1" l="1"/>
  <c r="M61" i="1"/>
  <c r="M41" i="1"/>
  <c r="M101" i="1"/>
  <c r="M12" i="1"/>
</calcChain>
</file>

<file path=xl/sharedStrings.xml><?xml version="1.0" encoding="utf-8"?>
<sst xmlns="http://schemas.openxmlformats.org/spreadsheetml/2006/main" count="325" uniqueCount="179">
  <si>
    <t>Executive</t>
  </si>
  <si>
    <t>Position</t>
  </si>
  <si>
    <t>Salary</t>
  </si>
  <si>
    <t>Bonus</t>
  </si>
  <si>
    <t>Stock Awards</t>
  </si>
  <si>
    <t>Option Awards</t>
  </si>
  <si>
    <t>Sign-on Payments</t>
  </si>
  <si>
    <t>Severance Payments</t>
  </si>
  <si>
    <t>All Other Compensation</t>
  </si>
  <si>
    <t>Total Compensation 2016</t>
  </si>
  <si>
    <t>Total Compensation 2015</t>
  </si>
  <si>
    <t>Percent Difference</t>
  </si>
  <si>
    <t>Regence BlueCross Blue Shield</t>
  </si>
  <si>
    <t>Kaiser Permanente</t>
  </si>
  <si>
    <t>Community Health Plan</t>
  </si>
  <si>
    <t>Premera</t>
  </si>
  <si>
    <t>Lifewise</t>
  </si>
  <si>
    <t>Health Alliance</t>
  </si>
  <si>
    <t>Molina Health</t>
  </si>
  <si>
    <t>Brady Cass</t>
  </si>
  <si>
    <t>Vincent Price</t>
  </si>
  <si>
    <t>Board of Directors</t>
  </si>
  <si>
    <t>Direct Compensation</t>
  </si>
  <si>
    <t>Other</t>
  </si>
  <si>
    <t>All Other Compensation Paid or Deferred</t>
  </si>
  <si>
    <t>Kathie Lindemann</t>
  </si>
  <si>
    <t>Mack Hogans</t>
  </si>
  <si>
    <t>Mike Koppel</t>
  </si>
  <si>
    <t>Leanne Berge</t>
  </si>
  <si>
    <t>CEO (as of 12/1/16)</t>
  </si>
  <si>
    <t>Lance Hunsinger</t>
  </si>
  <si>
    <t>CEO (end 8/31/16)</t>
  </si>
  <si>
    <t>Stacy Kessel</t>
  </si>
  <si>
    <t>CFO</t>
  </si>
  <si>
    <t>Marilee McGuire</t>
  </si>
  <si>
    <t>COO</t>
  </si>
  <si>
    <t>Alan Ledeman</t>
  </si>
  <si>
    <t>Chief Administrative Officer</t>
  </si>
  <si>
    <t>Victor Collymore, MD</t>
  </si>
  <si>
    <t>Chief Medical Officer</t>
  </si>
  <si>
    <t>Abie Castillo</t>
  </si>
  <si>
    <t>VP Provider Services &amp; Network Development</t>
  </si>
  <si>
    <t>Stephen Swanson</t>
  </si>
  <si>
    <t>VP IT</t>
  </si>
  <si>
    <t>Michael Evans</t>
  </si>
  <si>
    <t>VP Customer Experience</t>
  </si>
  <si>
    <t>Robert Bray</t>
  </si>
  <si>
    <t>VP Sales &amp; Marketing</t>
  </si>
  <si>
    <t>NA</t>
  </si>
  <si>
    <t>Sheila Chilson (Chair)</t>
  </si>
  <si>
    <t>Steven Clark (Vice Chair)</t>
  </si>
  <si>
    <t>Carla Dewberry (Secretary)</t>
  </si>
  <si>
    <t>David Flentge (Treasurer)</t>
  </si>
  <si>
    <t>Jennifer Kreidler-Moss</t>
  </si>
  <si>
    <t>Teresita Batayola</t>
  </si>
  <si>
    <t>Dian Cooper</t>
  </si>
  <si>
    <t>Jennifer Robinson</t>
  </si>
  <si>
    <t>Cristobal Guillen</t>
  </si>
  <si>
    <t>Jesus Hernandez</t>
  </si>
  <si>
    <t>Aaron Wilson</t>
  </si>
  <si>
    <t>Linda McVeigh</t>
  </si>
  <si>
    <t>Anita Monoian</t>
  </si>
  <si>
    <t>Michael Erikson</t>
  </si>
  <si>
    <t>Desmond Skubi</t>
  </si>
  <si>
    <t>Desiree Sweeney</t>
  </si>
  <si>
    <t>Thomas Trompeter</t>
  </si>
  <si>
    <t>Michael Maples</t>
  </si>
  <si>
    <t>Juan Olivares</t>
  </si>
  <si>
    <t>Michael Leong</t>
  </si>
  <si>
    <t>James Leonard, MD</t>
  </si>
  <si>
    <t>CEO</t>
  </si>
  <si>
    <t>Gordon Sale</t>
  </si>
  <si>
    <t>Jeffrey Ingrum</t>
  </si>
  <si>
    <t>Chief Compliance Officer</t>
  </si>
  <si>
    <t>Lori Cowdrey-Benso</t>
  </si>
  <si>
    <t>Dennis Hesch</t>
  </si>
  <si>
    <t>John Snyder</t>
  </si>
  <si>
    <t>John Doyle</t>
  </si>
  <si>
    <t>Peter Rutherford</t>
  </si>
  <si>
    <t>Joseph Barkmeier</t>
  </si>
  <si>
    <t>Stuart Freed</t>
  </si>
  <si>
    <t>James Havens</t>
  </si>
  <si>
    <t>Principal Executive Officer</t>
  </si>
  <si>
    <t>Sharilynn Campbell</t>
  </si>
  <si>
    <t>Principal Financial Officer</t>
  </si>
  <si>
    <t>John Mychalishyn</t>
  </si>
  <si>
    <t>Vice President</t>
  </si>
  <si>
    <t>James Messina</t>
  </si>
  <si>
    <t>Executive VP</t>
  </si>
  <si>
    <t>David Braza</t>
  </si>
  <si>
    <t>Senior VP</t>
  </si>
  <si>
    <t>Kent Marquardt</t>
  </si>
  <si>
    <t>John Pierce</t>
  </si>
  <si>
    <t>Peter Adler</t>
  </si>
  <si>
    <t>Principal Executive Officer/President</t>
  </si>
  <si>
    <t>Elaine Schweitzer</t>
  </si>
  <si>
    <t>Principal Financial Officer/Treasure/VP Finance &amp; Analytics</t>
  </si>
  <si>
    <t>Randy Barker</t>
  </si>
  <si>
    <t>John Nelson</t>
  </si>
  <si>
    <t>VP Network Management</t>
  </si>
  <si>
    <t>Medical Director</t>
  </si>
  <si>
    <t>Frances Gough, MD</t>
  </si>
  <si>
    <t>Sankara Sidat-Singh, MD</t>
  </si>
  <si>
    <t>Chief Medical Director</t>
  </si>
  <si>
    <t>Donald Sanada</t>
  </si>
  <si>
    <t>VP Market Leader</t>
  </si>
  <si>
    <t>Laurel Lee</t>
  </si>
  <si>
    <t>Patricia Auerback, MD</t>
  </si>
  <si>
    <t>David Green, MD</t>
  </si>
  <si>
    <t>Carl Zapora</t>
  </si>
  <si>
    <t>Scott Elliot Armstrong</t>
  </si>
  <si>
    <t>President &amp; CEO</t>
  </si>
  <si>
    <t>Linda Breard</t>
  </si>
  <si>
    <t>Treasurer &amp; CFO</t>
  </si>
  <si>
    <t>Christopher Knackstedt</t>
  </si>
  <si>
    <t>Rick Woods</t>
  </si>
  <si>
    <t>EVP &amp; Sr Advisor to President/CEO</t>
  </si>
  <si>
    <t>Robert O'Brien</t>
  </si>
  <si>
    <t>EVP Health Plan Division</t>
  </si>
  <si>
    <t>Erin Leff</t>
  </si>
  <si>
    <t>EVP Group Practice Division</t>
  </si>
  <si>
    <t>Sarah Yates</t>
  </si>
  <si>
    <t>EVP &amp; General Counsel</t>
  </si>
  <si>
    <t>Susan Kozik</t>
  </si>
  <si>
    <t>EVP &amp; CIO</t>
  </si>
  <si>
    <t>Tami Lamp</t>
  </si>
  <si>
    <t>EVP Human Resources</t>
  </si>
  <si>
    <t>Breton Myers</t>
  </si>
  <si>
    <t>Assistant Treasurer</t>
  </si>
  <si>
    <t>Susan Byington (Chair)</t>
  </si>
  <si>
    <t>Robert Walt (Vice Chair)</t>
  </si>
  <si>
    <t>Porsche Everson</t>
  </si>
  <si>
    <t>Leo Greenwalt Jr.</t>
  </si>
  <si>
    <t>Ruta Fanning</t>
  </si>
  <si>
    <t>Harry Harrison Jr.</t>
  </si>
  <si>
    <t>Dorothy Ruzicki</t>
  </si>
  <si>
    <t>Katherine Bell</t>
  </si>
  <si>
    <t>Phillip Bell</t>
  </si>
  <si>
    <t>Jerry Campbell</t>
  </si>
  <si>
    <t>Judith Schurke</t>
  </si>
  <si>
    <t>Hugh Straley</t>
  </si>
  <si>
    <t>Michael Wilson</t>
  </si>
  <si>
    <t>Jeffrey Roe</t>
  </si>
  <si>
    <t>Kristen Kemp</t>
  </si>
  <si>
    <t>Theodore Wise</t>
  </si>
  <si>
    <t>VP &amp; General Manager</t>
  </si>
  <si>
    <t>Sharon Chastain</t>
  </si>
  <si>
    <t>John Espinola</t>
  </si>
  <si>
    <t>Katherine Cramer</t>
  </si>
  <si>
    <t>Connie Collingsworth</t>
  </si>
  <si>
    <t>Robert Cremin</t>
  </si>
  <si>
    <t>Richard Fox</t>
  </si>
  <si>
    <t>John Heath III</t>
  </si>
  <si>
    <t>John Jenretter</t>
  </si>
  <si>
    <t>Robert Kocher</t>
  </si>
  <si>
    <t>Rosalio Lopez</t>
  </si>
  <si>
    <t>Kathryn Munro</t>
  </si>
  <si>
    <t>Gary Pruitt</t>
  </si>
  <si>
    <t>Anand Vadapalli</t>
  </si>
  <si>
    <t>Robert Wallace</t>
  </si>
  <si>
    <t>Donald Antonucci</t>
  </si>
  <si>
    <t>John Partin</t>
  </si>
  <si>
    <t>Christopher Blanton</t>
  </si>
  <si>
    <t>Mark Ganz</t>
  </si>
  <si>
    <t>Jared Short</t>
  </si>
  <si>
    <t>Mohandas Nair</t>
  </si>
  <si>
    <t>CEO/Market President for WA</t>
  </si>
  <si>
    <t>EVP CFO</t>
  </si>
  <si>
    <t>John Attey</t>
  </si>
  <si>
    <t>SVP Chief Legal Officer</t>
  </si>
  <si>
    <t>President Bridgespan</t>
  </si>
  <si>
    <t>Cambia President/CEO</t>
  </si>
  <si>
    <t>Cambia COO</t>
  </si>
  <si>
    <t>Richard Popiel, MD</t>
  </si>
  <si>
    <t>EVP Health Care Services/CMO</t>
  </si>
  <si>
    <t>VP Sales WA</t>
  </si>
  <si>
    <t>SVP Chief Innovation Officer</t>
  </si>
  <si>
    <t>Mark Adams, MD</t>
  </si>
  <si>
    <t>merged w/ Group Health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</si>
</sst>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7" fontId="2" fillId="0" borderId="0" xfId="0" applyNumberFormat="1" applyFont="1" applyAlignment="1">
      <alignment horizontal="center" wrapText="1"/>
    </xf>
    <xf numFmtId="167" fontId="0" fillId="0" borderId="0" xfId="0" applyNumberFormat="1"/>
    <xf numFmtId="167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67" fontId="0" fillId="2" borderId="0" xfId="0" applyNumberFormat="1" applyFill="1"/>
    <xf numFmtId="164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7" fontId="1" fillId="0" borderId="0" xfId="0" applyNumberFormat="1" applyFont="1"/>
    <xf numFmtId="167" fontId="3" fillId="0" borderId="0" xfId="0" applyNumberFormat="1" applyFont="1"/>
    <xf numFmtId="167" fontId="4" fillId="0" borderId="0" xfId="0" applyNumberFormat="1" applyFont="1"/>
    <xf numFmtId="167" fontId="5" fillId="0" borderId="0" xfId="0" applyNumberFormat="1" applyFont="1"/>
    <xf numFmtId="167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topLeftCell="A133" workbookViewId="0">
      <selection activeCell="A140" sqref="A140:XFD140"/>
    </sheetView>
  </sheetViews>
  <sheetFormatPr defaultRowHeight="14.4" x14ac:dyDescent="0.3"/>
  <cols>
    <col min="1" max="1" width="28.21875" style="3" customWidth="1"/>
    <col min="2" max="2" width="25.88671875" customWidth="1"/>
    <col min="3" max="3" width="49.44140625" bestFit="1" customWidth="1"/>
    <col min="4" max="4" width="10.109375" style="4" customWidth="1"/>
    <col min="5" max="5" width="10" style="4" customWidth="1"/>
    <col min="6" max="6" width="9.109375" style="4" customWidth="1"/>
    <col min="7" max="7" width="13.44140625" style="4" customWidth="1"/>
    <col min="8" max="8" width="13.88671875" style="4" customWidth="1"/>
    <col min="9" max="9" width="9.6640625" style="4" customWidth="1"/>
    <col min="10" max="12" width="13.33203125" style="4" customWidth="1"/>
    <col min="13" max="13" width="9.6640625" style="7" customWidth="1"/>
  </cols>
  <sheetData>
    <row r="1" spans="1:13" s="1" customFormat="1" ht="43.2" x14ac:dyDescent="0.3"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6" t="s">
        <v>11</v>
      </c>
    </row>
    <row r="2" spans="1:13" x14ac:dyDescent="0.3">
      <c r="A2" s="3" t="s">
        <v>14</v>
      </c>
      <c r="B2" t="s">
        <v>30</v>
      </c>
      <c r="C2" t="s">
        <v>31</v>
      </c>
      <c r="D2" s="4">
        <v>721289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1115</v>
      </c>
      <c r="K2" s="4">
        <v>722404</v>
      </c>
      <c r="L2" s="4">
        <v>804599</v>
      </c>
      <c r="M2" s="18">
        <f t="shared" ref="M2:M12" si="0">(K2-L2)/L2</f>
        <v>-0.10215647794739989</v>
      </c>
    </row>
    <row r="3" spans="1:13" x14ac:dyDescent="0.3">
      <c r="B3" t="s">
        <v>34</v>
      </c>
      <c r="C3" t="s">
        <v>35</v>
      </c>
      <c r="D3" s="4">
        <v>455517</v>
      </c>
      <c r="E3" s="4">
        <v>155595</v>
      </c>
      <c r="F3" s="4">
        <v>0</v>
      </c>
      <c r="G3" s="4">
        <v>0</v>
      </c>
      <c r="H3" s="4">
        <v>0</v>
      </c>
      <c r="I3" s="4">
        <v>0</v>
      </c>
      <c r="J3" s="4">
        <v>1105</v>
      </c>
      <c r="K3" s="4">
        <v>612217</v>
      </c>
      <c r="L3" s="4">
        <v>384488</v>
      </c>
      <c r="M3" s="7">
        <f t="shared" si="0"/>
        <v>0.59229156696697949</v>
      </c>
    </row>
    <row r="4" spans="1:13" x14ac:dyDescent="0.3">
      <c r="B4" t="s">
        <v>38</v>
      </c>
      <c r="C4" t="s">
        <v>39</v>
      </c>
      <c r="D4" s="4">
        <v>405791</v>
      </c>
      <c r="E4" s="4">
        <v>163958</v>
      </c>
      <c r="F4" s="4">
        <v>0</v>
      </c>
      <c r="G4" s="4">
        <v>0</v>
      </c>
      <c r="H4" s="4">
        <v>0</v>
      </c>
      <c r="I4" s="4">
        <v>0</v>
      </c>
      <c r="J4" s="4">
        <v>2478</v>
      </c>
      <c r="K4" s="4">
        <v>572227</v>
      </c>
      <c r="L4" s="4">
        <v>391448</v>
      </c>
      <c r="M4" s="7">
        <f t="shared" si="0"/>
        <v>0.46182123806993519</v>
      </c>
    </row>
    <row r="5" spans="1:13" x14ac:dyDescent="0.3">
      <c r="B5" t="s">
        <v>32</v>
      </c>
      <c r="C5" t="s">
        <v>33</v>
      </c>
      <c r="D5" s="4">
        <v>337352</v>
      </c>
      <c r="E5" s="4">
        <v>146532</v>
      </c>
      <c r="F5" s="4">
        <v>0</v>
      </c>
      <c r="G5" s="4">
        <v>0</v>
      </c>
      <c r="H5" s="4">
        <v>0</v>
      </c>
      <c r="I5" s="4">
        <v>0</v>
      </c>
      <c r="J5" s="4">
        <v>2406</v>
      </c>
      <c r="K5" s="4">
        <v>486290</v>
      </c>
      <c r="L5" s="4">
        <v>352188</v>
      </c>
      <c r="M5" s="7">
        <f t="shared" si="0"/>
        <v>0.38076822606108102</v>
      </c>
    </row>
    <row r="6" spans="1:13" x14ac:dyDescent="0.3">
      <c r="B6" t="s">
        <v>36</v>
      </c>
      <c r="C6" t="s">
        <v>37</v>
      </c>
      <c r="D6" s="4">
        <v>335106</v>
      </c>
      <c r="E6" s="4">
        <v>137405</v>
      </c>
      <c r="F6" s="4">
        <v>0</v>
      </c>
      <c r="G6" s="4">
        <v>0</v>
      </c>
      <c r="H6" s="4">
        <v>0</v>
      </c>
      <c r="I6" s="4">
        <v>0</v>
      </c>
      <c r="J6" s="4">
        <v>1110</v>
      </c>
      <c r="K6" s="4">
        <v>473621</v>
      </c>
      <c r="L6" s="4">
        <v>329747</v>
      </c>
      <c r="M6" s="7">
        <f t="shared" si="0"/>
        <v>0.43631632736613224</v>
      </c>
    </row>
    <row r="7" spans="1:13" x14ac:dyDescent="0.3">
      <c r="B7" t="s">
        <v>40</v>
      </c>
      <c r="C7" t="s">
        <v>41</v>
      </c>
      <c r="D7" s="4">
        <v>266025</v>
      </c>
      <c r="E7" s="4">
        <v>99390</v>
      </c>
      <c r="F7" s="4">
        <v>0</v>
      </c>
      <c r="G7" s="4">
        <v>0</v>
      </c>
      <c r="H7" s="4">
        <v>0</v>
      </c>
      <c r="I7" s="4">
        <v>0</v>
      </c>
      <c r="J7" s="4">
        <v>1561</v>
      </c>
      <c r="K7" s="4">
        <v>366976</v>
      </c>
      <c r="L7" s="4">
        <v>247331</v>
      </c>
      <c r="M7" s="7">
        <f t="shared" si="0"/>
        <v>0.48374445581023001</v>
      </c>
    </row>
    <row r="8" spans="1:13" x14ac:dyDescent="0.3">
      <c r="B8" t="s">
        <v>42</v>
      </c>
      <c r="C8" t="s">
        <v>43</v>
      </c>
      <c r="D8" s="4">
        <v>240022</v>
      </c>
      <c r="E8" s="4">
        <v>37410</v>
      </c>
      <c r="F8" s="4">
        <v>0</v>
      </c>
      <c r="G8" s="4">
        <v>0</v>
      </c>
      <c r="H8" s="4">
        <v>0</v>
      </c>
      <c r="I8" s="4">
        <v>0</v>
      </c>
      <c r="J8" s="4">
        <v>1246</v>
      </c>
      <c r="K8" s="4">
        <v>278678</v>
      </c>
      <c r="L8" s="4">
        <v>228721</v>
      </c>
      <c r="M8" s="7">
        <f t="shared" si="0"/>
        <v>0.21841894710149046</v>
      </c>
    </row>
    <row r="9" spans="1:13" x14ac:dyDescent="0.3">
      <c r="B9" t="s">
        <v>46</v>
      </c>
      <c r="C9" t="s">
        <v>47</v>
      </c>
      <c r="D9" s="4">
        <v>238547</v>
      </c>
      <c r="E9" s="4">
        <v>34723</v>
      </c>
      <c r="F9" s="4">
        <v>0</v>
      </c>
      <c r="G9" s="4">
        <v>0</v>
      </c>
      <c r="H9" s="4">
        <v>0</v>
      </c>
      <c r="I9" s="4">
        <v>0</v>
      </c>
      <c r="J9" s="4">
        <v>1019</v>
      </c>
      <c r="K9" s="4">
        <v>274289</v>
      </c>
      <c r="L9" s="4">
        <v>222752</v>
      </c>
      <c r="M9" s="7">
        <f t="shared" si="0"/>
        <v>0.23136492601637695</v>
      </c>
    </row>
    <row r="10" spans="1:13" x14ac:dyDescent="0.3">
      <c r="B10" t="s">
        <v>44</v>
      </c>
      <c r="C10" t="s">
        <v>45</v>
      </c>
      <c r="D10" s="4">
        <v>234555</v>
      </c>
      <c r="E10" s="4">
        <v>37752</v>
      </c>
      <c r="F10" s="4">
        <v>0</v>
      </c>
      <c r="G10" s="4">
        <v>0</v>
      </c>
      <c r="H10" s="4">
        <v>0</v>
      </c>
      <c r="I10" s="4">
        <v>0</v>
      </c>
      <c r="J10" s="4">
        <v>133</v>
      </c>
      <c r="K10" s="4">
        <v>272440</v>
      </c>
      <c r="L10" s="4">
        <v>217961</v>
      </c>
      <c r="M10" s="7">
        <f t="shared" si="0"/>
        <v>0.2499483852615835</v>
      </c>
    </row>
    <row r="11" spans="1:13" x14ac:dyDescent="0.3">
      <c r="B11" t="s">
        <v>28</v>
      </c>
      <c r="C11" t="s">
        <v>29</v>
      </c>
      <c r="D11" s="4">
        <v>27700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1054</v>
      </c>
      <c r="K11" s="4">
        <v>28574</v>
      </c>
      <c r="L11" s="16" t="s">
        <v>48</v>
      </c>
      <c r="M11" s="17" t="s">
        <v>48</v>
      </c>
    </row>
    <row r="12" spans="1:13" s="3" customFormat="1" x14ac:dyDescent="0.3">
      <c r="D12" s="5"/>
      <c r="E12" s="5"/>
      <c r="F12" s="5"/>
      <c r="G12" s="5"/>
      <c r="H12" s="5"/>
      <c r="I12" s="5"/>
      <c r="J12" s="5"/>
      <c r="K12" s="5">
        <f>SUM(K2:K11)</f>
        <v>4087716</v>
      </c>
      <c r="L12" s="5">
        <f>SUM(L2:L11)</f>
        <v>3179235</v>
      </c>
      <c r="M12" s="8">
        <f t="shared" si="0"/>
        <v>0.28575459190654356</v>
      </c>
    </row>
    <row r="13" spans="1:13" s="9" customFormat="1" ht="100.8" x14ac:dyDescent="0.3">
      <c r="B13" s="9" t="s">
        <v>21</v>
      </c>
      <c r="C13" s="10" t="s">
        <v>22</v>
      </c>
      <c r="D13" s="2" t="s">
        <v>4</v>
      </c>
      <c r="E13" s="2" t="s">
        <v>5</v>
      </c>
      <c r="F13" s="10" t="s">
        <v>23</v>
      </c>
      <c r="G13" s="2" t="s">
        <v>24</v>
      </c>
      <c r="H13" s="2" t="s">
        <v>9</v>
      </c>
      <c r="I13" s="10"/>
      <c r="J13" s="10"/>
      <c r="K13" s="10"/>
      <c r="L13" s="10"/>
      <c r="M13" s="11"/>
    </row>
    <row r="14" spans="1:13" x14ac:dyDescent="0.3">
      <c r="B14" t="s">
        <v>57</v>
      </c>
      <c r="C14" s="4">
        <v>10800</v>
      </c>
      <c r="D14" s="4">
        <v>0</v>
      </c>
      <c r="E14" s="4">
        <v>0</v>
      </c>
      <c r="F14" s="4">
        <v>0</v>
      </c>
      <c r="G14" s="4">
        <v>9571</v>
      </c>
      <c r="H14" s="4">
        <v>20551</v>
      </c>
    </row>
    <row r="15" spans="1:13" x14ac:dyDescent="0.3">
      <c r="B15" t="s">
        <v>49</v>
      </c>
      <c r="C15" s="4">
        <v>2400</v>
      </c>
      <c r="D15" s="4">
        <v>0</v>
      </c>
      <c r="E15" s="4">
        <v>0</v>
      </c>
      <c r="F15" s="4">
        <v>0</v>
      </c>
      <c r="G15" s="4">
        <v>5400</v>
      </c>
      <c r="H15" s="4">
        <v>7800</v>
      </c>
    </row>
    <row r="16" spans="1:13" x14ac:dyDescent="0.3">
      <c r="B16" t="s">
        <v>59</v>
      </c>
      <c r="C16" s="4">
        <v>1200</v>
      </c>
      <c r="D16" s="4">
        <v>0</v>
      </c>
      <c r="E16" s="4">
        <v>0</v>
      </c>
      <c r="F16" s="4">
        <v>0</v>
      </c>
      <c r="G16" s="4">
        <v>4800</v>
      </c>
      <c r="H16" s="4">
        <v>6000</v>
      </c>
    </row>
    <row r="17" spans="2:8" x14ac:dyDescent="0.3">
      <c r="B17" t="s">
        <v>50</v>
      </c>
      <c r="C17" s="4">
        <v>2400</v>
      </c>
      <c r="D17" s="4">
        <v>0</v>
      </c>
      <c r="E17" s="4">
        <v>0</v>
      </c>
      <c r="F17" s="4">
        <v>0</v>
      </c>
      <c r="G17" s="4">
        <v>3300</v>
      </c>
      <c r="H17" s="4">
        <v>5700</v>
      </c>
    </row>
    <row r="18" spans="2:8" x14ac:dyDescent="0.3">
      <c r="B18" t="s">
        <v>67</v>
      </c>
      <c r="C18" s="4">
        <v>1200</v>
      </c>
      <c r="D18" s="4">
        <v>0</v>
      </c>
      <c r="E18" s="4">
        <v>0</v>
      </c>
      <c r="F18" s="4">
        <v>0</v>
      </c>
      <c r="G18" s="4">
        <v>4500</v>
      </c>
      <c r="H18" s="4">
        <v>5700</v>
      </c>
    </row>
    <row r="19" spans="2:8" x14ac:dyDescent="0.3">
      <c r="B19" t="s">
        <v>60</v>
      </c>
      <c r="C19" s="4">
        <v>4800</v>
      </c>
      <c r="D19" s="4">
        <v>0</v>
      </c>
      <c r="E19" s="4">
        <v>0</v>
      </c>
      <c r="F19" s="4">
        <v>0</v>
      </c>
      <c r="G19" s="4">
        <v>450</v>
      </c>
      <c r="H19" s="4">
        <v>5250</v>
      </c>
    </row>
    <row r="20" spans="2:8" x14ac:dyDescent="0.3">
      <c r="B20" t="s">
        <v>52</v>
      </c>
      <c r="C20" s="4">
        <v>3000</v>
      </c>
      <c r="D20" s="4">
        <v>0</v>
      </c>
      <c r="E20" s="4">
        <v>0</v>
      </c>
      <c r="F20" s="4">
        <v>0</v>
      </c>
      <c r="G20" s="4">
        <v>1040</v>
      </c>
      <c r="H20" s="4">
        <v>4040</v>
      </c>
    </row>
    <row r="21" spans="2:8" x14ac:dyDescent="0.3">
      <c r="B21" t="s">
        <v>58</v>
      </c>
      <c r="C21" s="4">
        <v>0</v>
      </c>
      <c r="D21" s="4">
        <v>0</v>
      </c>
      <c r="E21" s="4">
        <v>0</v>
      </c>
      <c r="F21" s="4">
        <v>0</v>
      </c>
      <c r="G21" s="4">
        <v>3600</v>
      </c>
      <c r="H21" s="4">
        <v>3600</v>
      </c>
    </row>
    <row r="22" spans="2:8" x14ac:dyDescent="0.3">
      <c r="B22" t="s">
        <v>66</v>
      </c>
      <c r="C22" s="4">
        <v>0</v>
      </c>
      <c r="D22" s="4">
        <v>0</v>
      </c>
      <c r="E22" s="4">
        <v>0</v>
      </c>
      <c r="F22" s="4">
        <v>0</v>
      </c>
      <c r="G22" s="4">
        <v>3600</v>
      </c>
      <c r="H22" s="4">
        <v>3600</v>
      </c>
    </row>
    <row r="23" spans="2:8" x14ac:dyDescent="0.3">
      <c r="B23" t="s">
        <v>61</v>
      </c>
      <c r="C23" s="4">
        <v>0</v>
      </c>
      <c r="D23" s="4">
        <v>0</v>
      </c>
      <c r="E23" s="4">
        <v>0</v>
      </c>
      <c r="F23" s="4">
        <v>0</v>
      </c>
      <c r="G23" s="4">
        <v>2700</v>
      </c>
      <c r="H23" s="4">
        <v>2700</v>
      </c>
    </row>
    <row r="24" spans="2:8" x14ac:dyDescent="0.3">
      <c r="B24" t="s">
        <v>55</v>
      </c>
      <c r="C24" s="4">
        <v>1500</v>
      </c>
      <c r="D24" s="4">
        <v>0</v>
      </c>
      <c r="E24" s="4">
        <v>0</v>
      </c>
      <c r="F24" s="4">
        <v>0</v>
      </c>
      <c r="G24" s="4">
        <v>1100</v>
      </c>
      <c r="H24" s="4">
        <v>2600</v>
      </c>
    </row>
    <row r="25" spans="2:8" x14ac:dyDescent="0.3">
      <c r="B25" t="s">
        <v>53</v>
      </c>
      <c r="C25" s="4">
        <v>1200</v>
      </c>
      <c r="D25" s="4">
        <v>0</v>
      </c>
      <c r="E25" s="4">
        <v>0</v>
      </c>
      <c r="F25" s="4">
        <v>0</v>
      </c>
      <c r="G25" s="4">
        <v>1383</v>
      </c>
      <c r="H25" s="4">
        <v>2583</v>
      </c>
    </row>
    <row r="26" spans="2:8" x14ac:dyDescent="0.3">
      <c r="B26" t="s">
        <v>63</v>
      </c>
      <c r="C26" s="4">
        <v>0</v>
      </c>
      <c r="D26" s="4">
        <v>0</v>
      </c>
      <c r="E26" s="4">
        <v>0</v>
      </c>
      <c r="F26" s="4">
        <v>0</v>
      </c>
      <c r="G26" s="4">
        <v>2200</v>
      </c>
      <c r="H26" s="4">
        <v>2200</v>
      </c>
    </row>
    <row r="27" spans="2:8" x14ac:dyDescent="0.3">
      <c r="B27" t="s">
        <v>65</v>
      </c>
      <c r="C27" s="4">
        <v>0</v>
      </c>
      <c r="D27" s="4">
        <v>0</v>
      </c>
      <c r="E27" s="4">
        <v>0</v>
      </c>
      <c r="F27" s="4">
        <v>0</v>
      </c>
      <c r="G27" s="4">
        <v>575</v>
      </c>
      <c r="H27" s="4">
        <v>575</v>
      </c>
    </row>
    <row r="28" spans="2:8" x14ac:dyDescent="0.3">
      <c r="B28" t="s">
        <v>68</v>
      </c>
      <c r="C28" s="4">
        <v>0</v>
      </c>
      <c r="D28" s="4">
        <v>0</v>
      </c>
      <c r="E28" s="4">
        <v>0</v>
      </c>
      <c r="F28" s="4">
        <v>0</v>
      </c>
      <c r="G28" s="4">
        <v>300</v>
      </c>
      <c r="H28" s="4">
        <v>300</v>
      </c>
    </row>
    <row r="29" spans="2:8" x14ac:dyDescent="0.3">
      <c r="B29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225</v>
      </c>
      <c r="H29" s="4">
        <v>225</v>
      </c>
    </row>
    <row r="30" spans="2:8" x14ac:dyDescent="0.3">
      <c r="B30" t="s">
        <v>62</v>
      </c>
      <c r="C30" s="4">
        <v>0</v>
      </c>
      <c r="D30" s="4">
        <v>0</v>
      </c>
      <c r="E30" s="4">
        <v>0</v>
      </c>
      <c r="F30" s="4">
        <v>0</v>
      </c>
      <c r="G30" s="4">
        <v>225</v>
      </c>
      <c r="H30" s="4">
        <v>225</v>
      </c>
    </row>
    <row r="31" spans="2:8" x14ac:dyDescent="0.3">
      <c r="B31" t="s">
        <v>51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</row>
    <row r="32" spans="2:8" x14ac:dyDescent="0.3">
      <c r="B32" t="s">
        <v>56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</row>
    <row r="33" spans="1:13" x14ac:dyDescent="0.3">
      <c r="B33" t="s">
        <v>64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</row>
    <row r="34" spans="1:13" s="3" customFormat="1" x14ac:dyDescent="0.3">
      <c r="D34" s="5"/>
      <c r="E34" s="5"/>
      <c r="F34" s="5"/>
      <c r="G34" s="5"/>
      <c r="H34" s="5">
        <f>SUM(H14:H33)</f>
        <v>73649</v>
      </c>
      <c r="I34" s="5"/>
      <c r="J34" s="5"/>
      <c r="K34" s="5"/>
      <c r="L34" s="5"/>
      <c r="M34" s="8"/>
    </row>
    <row r="35" spans="1:13" s="13" customFormat="1" x14ac:dyDescent="0.3">
      <c r="A35" s="12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s="1" customFormat="1" ht="43.2" x14ac:dyDescent="0.3">
      <c r="B36" s="1" t="s">
        <v>0</v>
      </c>
      <c r="C36" s="1" t="s">
        <v>1</v>
      </c>
      <c r="D36" s="2" t="s">
        <v>2</v>
      </c>
      <c r="E36" s="2" t="s">
        <v>3</v>
      </c>
      <c r="F36" s="2" t="s">
        <v>4</v>
      </c>
      <c r="G36" s="2" t="s">
        <v>5</v>
      </c>
      <c r="H36" s="2" t="s">
        <v>6</v>
      </c>
      <c r="I36" s="2" t="s">
        <v>7</v>
      </c>
      <c r="J36" s="2" t="s">
        <v>8</v>
      </c>
      <c r="K36" s="2" t="s">
        <v>9</v>
      </c>
      <c r="L36" s="2" t="s">
        <v>10</v>
      </c>
      <c r="M36" s="6" t="s">
        <v>11</v>
      </c>
    </row>
    <row r="37" spans="1:13" x14ac:dyDescent="0.3">
      <c r="A37" s="3" t="s">
        <v>17</v>
      </c>
      <c r="B37" t="s">
        <v>72</v>
      </c>
      <c r="C37" t="s">
        <v>70</v>
      </c>
      <c r="D37" s="4">
        <v>0</v>
      </c>
      <c r="E37" s="4">
        <v>4208</v>
      </c>
      <c r="F37" s="4">
        <v>0</v>
      </c>
      <c r="G37" s="4">
        <v>0</v>
      </c>
      <c r="H37" s="4">
        <v>0</v>
      </c>
      <c r="I37" s="4">
        <v>19839</v>
      </c>
      <c r="J37" s="4">
        <v>5840</v>
      </c>
      <c r="K37" s="4">
        <v>29887</v>
      </c>
      <c r="L37" s="4">
        <v>35448</v>
      </c>
      <c r="M37" s="18">
        <f t="shared" ref="M37:M41" si="1">(K37-L37)/L37</f>
        <v>-0.15687767998194538</v>
      </c>
    </row>
    <row r="38" spans="1:13" x14ac:dyDescent="0.3">
      <c r="B38" t="s">
        <v>71</v>
      </c>
      <c r="C38" t="s">
        <v>33</v>
      </c>
      <c r="D38" s="4">
        <v>11193</v>
      </c>
      <c r="E38" s="4">
        <v>1748</v>
      </c>
      <c r="F38" s="4">
        <v>0</v>
      </c>
      <c r="G38" s="4">
        <v>0</v>
      </c>
      <c r="H38" s="4">
        <v>0</v>
      </c>
      <c r="I38" s="4">
        <v>0</v>
      </c>
      <c r="J38" s="4">
        <v>2381</v>
      </c>
      <c r="K38" s="4">
        <v>15322</v>
      </c>
      <c r="L38" s="4">
        <v>15818</v>
      </c>
      <c r="M38" s="18">
        <f t="shared" si="1"/>
        <v>-3.135668226071564E-2</v>
      </c>
    </row>
    <row r="39" spans="1:13" x14ac:dyDescent="0.3">
      <c r="B39" t="s">
        <v>74</v>
      </c>
      <c r="C39" t="s">
        <v>73</v>
      </c>
      <c r="D39" s="4">
        <v>8624</v>
      </c>
      <c r="E39" s="4">
        <v>1346</v>
      </c>
      <c r="F39" s="4">
        <v>0</v>
      </c>
      <c r="G39" s="4">
        <v>0</v>
      </c>
      <c r="H39" s="4">
        <v>0</v>
      </c>
      <c r="I39" s="4">
        <v>0</v>
      </c>
      <c r="J39" s="4">
        <v>1485</v>
      </c>
      <c r="K39" s="4">
        <v>11455</v>
      </c>
      <c r="L39" s="4">
        <v>11987</v>
      </c>
      <c r="M39" s="18">
        <f t="shared" si="1"/>
        <v>-4.4381413197630767E-2</v>
      </c>
    </row>
    <row r="40" spans="1:13" x14ac:dyDescent="0.3">
      <c r="B40" t="s">
        <v>69</v>
      </c>
      <c r="C40" t="s">
        <v>70</v>
      </c>
      <c r="D40" s="4">
        <v>4048</v>
      </c>
      <c r="E40" s="4">
        <v>1217</v>
      </c>
      <c r="F40" s="4">
        <v>0</v>
      </c>
      <c r="G40" s="4">
        <v>0</v>
      </c>
      <c r="H40" s="4">
        <v>0</v>
      </c>
      <c r="I40" s="4">
        <v>0</v>
      </c>
      <c r="J40" s="4">
        <v>218</v>
      </c>
      <c r="K40" s="4">
        <v>5483</v>
      </c>
      <c r="L40" s="4">
        <v>5001</v>
      </c>
      <c r="M40" s="19">
        <f t="shared" si="1"/>
        <v>9.6380723855228959E-2</v>
      </c>
    </row>
    <row r="41" spans="1:13" s="3" customFormat="1" x14ac:dyDescent="0.3">
      <c r="D41" s="5"/>
      <c r="E41" s="5"/>
      <c r="F41" s="5"/>
      <c r="G41" s="5"/>
      <c r="H41" s="5"/>
      <c r="I41" s="5"/>
      <c r="J41" s="5"/>
      <c r="K41" s="5">
        <f>SUM(K37:K40)</f>
        <v>62147</v>
      </c>
      <c r="L41" s="5">
        <f>SUM(L37:L40)</f>
        <v>68254</v>
      </c>
      <c r="M41" s="20">
        <f t="shared" si="1"/>
        <v>-8.9474609546693229E-2</v>
      </c>
    </row>
    <row r="42" spans="1:13" s="9" customFormat="1" ht="100.8" x14ac:dyDescent="0.3">
      <c r="B42" s="9" t="s">
        <v>21</v>
      </c>
      <c r="C42" s="10" t="s">
        <v>22</v>
      </c>
      <c r="D42" s="2" t="s">
        <v>4</v>
      </c>
      <c r="E42" s="2" t="s">
        <v>5</v>
      </c>
      <c r="F42" s="10" t="s">
        <v>23</v>
      </c>
      <c r="G42" s="2" t="s">
        <v>24</v>
      </c>
      <c r="H42" s="2" t="s">
        <v>9</v>
      </c>
      <c r="I42" s="10"/>
      <c r="J42" s="10"/>
      <c r="K42" s="10"/>
      <c r="L42" s="10"/>
      <c r="M42" s="11"/>
    </row>
    <row r="43" spans="1:13" x14ac:dyDescent="0.3">
      <c r="B43" t="s">
        <v>75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x14ac:dyDescent="0.3">
      <c r="B44" t="s">
        <v>76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x14ac:dyDescent="0.3">
      <c r="B45" t="s">
        <v>77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x14ac:dyDescent="0.3">
      <c r="B46" t="s">
        <v>78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x14ac:dyDescent="0.3">
      <c r="B47" t="s">
        <v>79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x14ac:dyDescent="0.3">
      <c r="B48" t="s">
        <v>80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3" s="13" customFormat="1" x14ac:dyDescent="0.3">
      <c r="A49" s="12"/>
      <c r="D49" s="14"/>
      <c r="E49" s="14"/>
      <c r="F49" s="14"/>
      <c r="G49" s="14"/>
      <c r="H49" s="14"/>
      <c r="I49" s="14"/>
      <c r="J49" s="14"/>
      <c r="K49" s="14"/>
      <c r="L49" s="14"/>
      <c r="M49" s="15"/>
    </row>
    <row r="50" spans="1:13" s="1" customFormat="1" ht="43.2" x14ac:dyDescent="0.3">
      <c r="B50" s="1" t="s">
        <v>0</v>
      </c>
      <c r="C50" s="1" t="s">
        <v>1</v>
      </c>
      <c r="D50" s="2" t="s">
        <v>2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9</v>
      </c>
      <c r="L50" s="2" t="s">
        <v>10</v>
      </c>
      <c r="M50" s="6" t="s">
        <v>11</v>
      </c>
    </row>
    <row r="51" spans="1:13" x14ac:dyDescent="0.3">
      <c r="A51" s="3" t="s">
        <v>13</v>
      </c>
      <c r="B51" t="s">
        <v>110</v>
      </c>
      <c r="C51" t="s">
        <v>111</v>
      </c>
      <c r="D51" s="4">
        <v>1182542</v>
      </c>
      <c r="E51" s="4">
        <v>799771</v>
      </c>
      <c r="F51" s="4">
        <v>0</v>
      </c>
      <c r="G51" s="4">
        <v>0</v>
      </c>
      <c r="H51" s="4">
        <v>0</v>
      </c>
      <c r="I51" s="4">
        <v>0</v>
      </c>
      <c r="J51" s="4">
        <v>205359</v>
      </c>
      <c r="K51" s="4">
        <v>2187672</v>
      </c>
      <c r="L51" s="4">
        <v>2576196</v>
      </c>
      <c r="M51" s="18">
        <f t="shared" ref="M51:M61" si="2">(K51-L51)/L51</f>
        <v>-0.15081305925480826</v>
      </c>
    </row>
    <row r="52" spans="1:13" x14ac:dyDescent="0.3">
      <c r="A52" s="3" t="s">
        <v>178</v>
      </c>
      <c r="B52" t="s">
        <v>117</v>
      </c>
      <c r="C52" t="s">
        <v>118</v>
      </c>
      <c r="D52" s="4">
        <v>754255</v>
      </c>
      <c r="E52" s="4">
        <v>428561</v>
      </c>
      <c r="F52" s="4">
        <v>0</v>
      </c>
      <c r="G52" s="4">
        <v>0</v>
      </c>
      <c r="H52" s="4">
        <v>0</v>
      </c>
      <c r="I52" s="4">
        <v>0</v>
      </c>
      <c r="J52" s="4">
        <v>83427</v>
      </c>
      <c r="K52" s="4">
        <v>1266243</v>
      </c>
      <c r="L52" s="4">
        <v>1262011</v>
      </c>
      <c r="M52" s="19">
        <f t="shared" si="2"/>
        <v>3.3533780608885344E-3</v>
      </c>
    </row>
    <row r="53" spans="1:13" x14ac:dyDescent="0.3">
      <c r="B53" t="s">
        <v>115</v>
      </c>
      <c r="C53" t="s">
        <v>116</v>
      </c>
      <c r="D53" s="4">
        <v>295522</v>
      </c>
      <c r="E53" s="4">
        <v>131350</v>
      </c>
      <c r="F53" s="4">
        <v>0</v>
      </c>
      <c r="G53" s="4">
        <v>0</v>
      </c>
      <c r="H53" s="4">
        <v>0</v>
      </c>
      <c r="I53" s="4">
        <v>479769</v>
      </c>
      <c r="J53" s="4">
        <v>321570</v>
      </c>
      <c r="K53" s="4">
        <v>1228211</v>
      </c>
      <c r="L53" s="4">
        <v>1534367</v>
      </c>
      <c r="M53" s="18">
        <f t="shared" si="2"/>
        <v>-0.19953244562741509</v>
      </c>
    </row>
    <row r="54" spans="1:13" x14ac:dyDescent="0.3">
      <c r="B54" t="s">
        <v>119</v>
      </c>
      <c r="C54" t="s">
        <v>120</v>
      </c>
      <c r="D54" s="4">
        <v>574942</v>
      </c>
      <c r="E54" s="4">
        <v>263790</v>
      </c>
      <c r="F54" s="4">
        <v>0</v>
      </c>
      <c r="G54" s="4">
        <v>0</v>
      </c>
      <c r="H54" s="4">
        <v>0</v>
      </c>
      <c r="I54" s="4">
        <v>0</v>
      </c>
      <c r="J54" s="4">
        <v>48513</v>
      </c>
      <c r="K54" s="4">
        <v>887245</v>
      </c>
      <c r="L54" s="4">
        <v>514930</v>
      </c>
      <c r="M54" s="19">
        <f t="shared" si="2"/>
        <v>0.72304002485774765</v>
      </c>
    </row>
    <row r="55" spans="1:13" x14ac:dyDescent="0.3">
      <c r="B55" t="s">
        <v>121</v>
      </c>
      <c r="C55" t="s">
        <v>122</v>
      </c>
      <c r="D55" s="4">
        <v>481059</v>
      </c>
      <c r="E55" s="4">
        <v>236294</v>
      </c>
      <c r="F55" s="4">
        <v>0</v>
      </c>
      <c r="G55" s="4">
        <v>0</v>
      </c>
      <c r="H55" s="4">
        <v>0</v>
      </c>
      <c r="I55" s="4">
        <v>0</v>
      </c>
      <c r="J55" s="4">
        <v>44484</v>
      </c>
      <c r="K55" s="4">
        <v>761837</v>
      </c>
      <c r="L55" s="4">
        <v>670617</v>
      </c>
      <c r="M55" s="19">
        <f t="shared" si="2"/>
        <v>0.13602398984815475</v>
      </c>
    </row>
    <row r="56" spans="1:13" x14ac:dyDescent="0.3">
      <c r="B56" t="s">
        <v>123</v>
      </c>
      <c r="C56" t="s">
        <v>124</v>
      </c>
      <c r="D56" s="4">
        <v>466629</v>
      </c>
      <c r="E56" s="4">
        <v>238851</v>
      </c>
      <c r="F56" s="4">
        <v>0</v>
      </c>
      <c r="G56" s="4">
        <v>0</v>
      </c>
      <c r="H56" s="4">
        <v>0</v>
      </c>
      <c r="I56" s="4">
        <v>0</v>
      </c>
      <c r="J56" s="4">
        <v>20520</v>
      </c>
      <c r="K56" s="4">
        <v>726000</v>
      </c>
      <c r="L56" s="4">
        <v>556461</v>
      </c>
      <c r="M56" s="19">
        <f t="shared" si="2"/>
        <v>0.30467364289680676</v>
      </c>
    </row>
    <row r="57" spans="1:13" x14ac:dyDescent="0.3">
      <c r="B57" t="s">
        <v>125</v>
      </c>
      <c r="C57" t="s">
        <v>126</v>
      </c>
      <c r="D57" s="4">
        <v>446890</v>
      </c>
      <c r="E57" s="4">
        <v>243619</v>
      </c>
      <c r="F57" s="4">
        <v>0</v>
      </c>
      <c r="G57" s="4">
        <v>0</v>
      </c>
      <c r="H57" s="4">
        <v>0</v>
      </c>
      <c r="I57" s="4">
        <v>0</v>
      </c>
      <c r="J57" s="4">
        <v>21611</v>
      </c>
      <c r="K57" s="4">
        <v>712120</v>
      </c>
      <c r="L57" s="4">
        <v>410178</v>
      </c>
      <c r="M57" s="19">
        <f t="shared" si="2"/>
        <v>0.73612431676004075</v>
      </c>
    </row>
    <row r="58" spans="1:13" x14ac:dyDescent="0.3">
      <c r="B58" t="s">
        <v>114</v>
      </c>
      <c r="C58" t="s">
        <v>113</v>
      </c>
      <c r="D58" s="4">
        <v>290676</v>
      </c>
      <c r="E58" s="4">
        <v>385692</v>
      </c>
      <c r="F58" s="4">
        <v>0</v>
      </c>
      <c r="G58" s="4">
        <v>0</v>
      </c>
      <c r="H58" s="4">
        <v>0</v>
      </c>
      <c r="I58" s="4">
        <v>0</v>
      </c>
      <c r="J58" s="4">
        <v>468</v>
      </c>
      <c r="K58" s="4">
        <v>676836</v>
      </c>
      <c r="L58" s="4">
        <v>1032366</v>
      </c>
      <c r="M58" s="18">
        <f t="shared" si="2"/>
        <v>-0.3443836778816815</v>
      </c>
    </row>
    <row r="59" spans="1:13" x14ac:dyDescent="0.3">
      <c r="B59" t="s">
        <v>112</v>
      </c>
      <c r="C59" t="s">
        <v>113</v>
      </c>
      <c r="D59" s="4">
        <v>486165</v>
      </c>
      <c r="E59" s="4">
        <v>0</v>
      </c>
      <c r="F59" s="4">
        <v>0</v>
      </c>
      <c r="G59" s="4">
        <v>0</v>
      </c>
      <c r="H59" s="4">
        <v>150000</v>
      </c>
      <c r="I59" s="4">
        <v>0</v>
      </c>
      <c r="J59" s="4">
        <v>2615</v>
      </c>
      <c r="K59" s="4">
        <v>638780</v>
      </c>
      <c r="L59" s="16" t="s">
        <v>48</v>
      </c>
      <c r="M59" s="22" t="s">
        <v>48</v>
      </c>
    </row>
    <row r="60" spans="1:13" x14ac:dyDescent="0.3">
      <c r="B60" t="s">
        <v>127</v>
      </c>
      <c r="C60" t="s">
        <v>128</v>
      </c>
      <c r="D60" s="4">
        <v>305441</v>
      </c>
      <c r="E60" s="4">
        <v>112609</v>
      </c>
      <c r="F60" s="4">
        <v>0</v>
      </c>
      <c r="G60" s="4">
        <v>0</v>
      </c>
      <c r="H60" s="4">
        <v>0</v>
      </c>
      <c r="I60" s="4">
        <v>0</v>
      </c>
      <c r="J60" s="4">
        <v>1635</v>
      </c>
      <c r="K60" s="4">
        <v>419685</v>
      </c>
      <c r="L60" s="4">
        <v>400479</v>
      </c>
      <c r="M60" s="19">
        <f t="shared" si="2"/>
        <v>4.7957570808956275E-2</v>
      </c>
    </row>
    <row r="61" spans="1:13" s="3" customFormat="1" x14ac:dyDescent="0.3">
      <c r="D61" s="5"/>
      <c r="E61" s="5"/>
      <c r="F61" s="5"/>
      <c r="G61" s="5"/>
      <c r="H61" s="5"/>
      <c r="I61" s="5"/>
      <c r="J61" s="5"/>
      <c r="K61" s="5">
        <f>SUM(K51:K60)</f>
        <v>9504629</v>
      </c>
      <c r="L61" s="5">
        <f>SUM(L51:L60)</f>
        <v>8957605</v>
      </c>
      <c r="M61" s="21">
        <f t="shared" si="2"/>
        <v>6.1068109165340514E-2</v>
      </c>
    </row>
    <row r="62" spans="1:13" s="9" customFormat="1" ht="100.8" x14ac:dyDescent="0.3">
      <c r="B62" s="9" t="s">
        <v>21</v>
      </c>
      <c r="C62" s="10" t="s">
        <v>22</v>
      </c>
      <c r="D62" s="2" t="s">
        <v>4</v>
      </c>
      <c r="E62" s="2" t="s">
        <v>5</v>
      </c>
      <c r="F62" s="10" t="s">
        <v>23</v>
      </c>
      <c r="G62" s="2" t="s">
        <v>24</v>
      </c>
      <c r="H62" s="2" t="s">
        <v>9</v>
      </c>
      <c r="I62" s="10"/>
      <c r="J62" s="10"/>
      <c r="K62" s="10"/>
      <c r="L62" s="10"/>
      <c r="M62" s="11"/>
    </row>
    <row r="63" spans="1:13" x14ac:dyDescent="0.3">
      <c r="B63" t="s">
        <v>129</v>
      </c>
      <c r="C63" s="4">
        <v>41901</v>
      </c>
      <c r="G63" s="4">
        <v>5410</v>
      </c>
      <c r="H63" s="4">
        <v>47311</v>
      </c>
    </row>
    <row r="64" spans="1:13" x14ac:dyDescent="0.3">
      <c r="B64" t="s">
        <v>130</v>
      </c>
      <c r="C64" s="4">
        <v>35401</v>
      </c>
      <c r="G64" s="4">
        <v>1325</v>
      </c>
      <c r="H64" s="4">
        <v>36726</v>
      </c>
    </row>
    <row r="65" spans="1:13" x14ac:dyDescent="0.3">
      <c r="B65" t="s">
        <v>131</v>
      </c>
      <c r="C65" s="4">
        <v>7250</v>
      </c>
      <c r="G65" s="4">
        <v>431</v>
      </c>
      <c r="H65" s="4">
        <v>7681</v>
      </c>
    </row>
    <row r="66" spans="1:13" x14ac:dyDescent="0.3">
      <c r="B66" t="s">
        <v>132</v>
      </c>
      <c r="C66" s="4">
        <v>22500</v>
      </c>
      <c r="G66" s="4">
        <v>1885</v>
      </c>
      <c r="H66" s="4">
        <v>24385</v>
      </c>
    </row>
    <row r="67" spans="1:13" x14ac:dyDescent="0.3">
      <c r="B67" t="s">
        <v>133</v>
      </c>
      <c r="C67" s="4">
        <v>22500</v>
      </c>
      <c r="G67" s="4">
        <v>2581</v>
      </c>
      <c r="H67" s="4">
        <v>25081</v>
      </c>
    </row>
    <row r="68" spans="1:13" x14ac:dyDescent="0.3">
      <c r="B68" t="s">
        <v>134</v>
      </c>
      <c r="C68" s="4">
        <v>28901</v>
      </c>
      <c r="G68" s="4">
        <v>1217</v>
      </c>
      <c r="H68" s="4">
        <v>30118</v>
      </c>
    </row>
    <row r="69" spans="1:13" x14ac:dyDescent="0.3">
      <c r="B69" t="s">
        <v>135</v>
      </c>
      <c r="C69" s="4">
        <v>28901</v>
      </c>
      <c r="G69" s="4">
        <v>158237</v>
      </c>
      <c r="H69" s="4">
        <v>187138</v>
      </c>
    </row>
    <row r="70" spans="1:13" x14ac:dyDescent="0.3">
      <c r="B70" t="s">
        <v>136</v>
      </c>
      <c r="C70" s="4">
        <v>22500</v>
      </c>
      <c r="G70" s="4">
        <v>3200</v>
      </c>
      <c r="H70" s="4">
        <v>25700</v>
      </c>
    </row>
    <row r="71" spans="1:13" ht="13.2" customHeight="1" x14ac:dyDescent="0.3">
      <c r="B71" t="s">
        <v>137</v>
      </c>
      <c r="C71" s="4">
        <v>28901</v>
      </c>
      <c r="G71" s="4">
        <v>3351</v>
      </c>
      <c r="H71" s="4">
        <v>32252</v>
      </c>
    </row>
    <row r="72" spans="1:13" x14ac:dyDescent="0.3">
      <c r="B72" t="s">
        <v>138</v>
      </c>
      <c r="C72" s="4">
        <v>5625</v>
      </c>
      <c r="G72" s="4">
        <v>240</v>
      </c>
      <c r="H72" s="4">
        <v>5865</v>
      </c>
    </row>
    <row r="73" spans="1:13" x14ac:dyDescent="0.3">
      <c r="B73" t="s">
        <v>139</v>
      </c>
      <c r="C73" s="4">
        <v>22500</v>
      </c>
      <c r="G73" s="4">
        <v>3583</v>
      </c>
      <c r="H73" s="4">
        <v>26083</v>
      </c>
    </row>
    <row r="74" spans="1:13" x14ac:dyDescent="0.3">
      <c r="B74" t="s">
        <v>140</v>
      </c>
      <c r="C74" s="4">
        <v>16875</v>
      </c>
      <c r="G74" s="4">
        <v>1854</v>
      </c>
      <c r="H74" s="4">
        <v>18729</v>
      </c>
    </row>
    <row r="75" spans="1:13" x14ac:dyDescent="0.3">
      <c r="B75" t="s">
        <v>141</v>
      </c>
      <c r="C75" s="4">
        <v>23276</v>
      </c>
      <c r="G75" s="4">
        <v>10518</v>
      </c>
      <c r="H75" s="4">
        <v>33794</v>
      </c>
    </row>
    <row r="76" spans="1:13" s="3" customFormat="1" x14ac:dyDescent="0.3">
      <c r="D76" s="5"/>
      <c r="E76" s="5"/>
      <c r="F76" s="5"/>
      <c r="G76" s="5"/>
      <c r="H76" s="5">
        <f>SUM(H63:H75)</f>
        <v>500863</v>
      </c>
      <c r="I76" s="5"/>
      <c r="J76" s="5"/>
      <c r="K76" s="5"/>
      <c r="L76" s="5"/>
      <c r="M76" s="8"/>
    </row>
    <row r="77" spans="1:13" s="13" customFormat="1" x14ac:dyDescent="0.3">
      <c r="A77" s="12"/>
      <c r="D77" s="14"/>
      <c r="E77" s="14"/>
      <c r="F77" s="14"/>
      <c r="G77" s="14"/>
      <c r="H77" s="14"/>
      <c r="I77" s="14"/>
      <c r="J77" s="14"/>
      <c r="K77" s="14"/>
      <c r="L77" s="14"/>
      <c r="M77" s="15"/>
    </row>
    <row r="78" spans="1:13" s="1" customFormat="1" ht="43.2" x14ac:dyDescent="0.3">
      <c r="B78" s="1" t="s">
        <v>0</v>
      </c>
      <c r="C78" s="1" t="s">
        <v>1</v>
      </c>
      <c r="D78" s="2" t="s">
        <v>2</v>
      </c>
      <c r="E78" s="2" t="s">
        <v>3</v>
      </c>
      <c r="F78" s="2" t="s">
        <v>4</v>
      </c>
      <c r="G78" s="2" t="s">
        <v>5</v>
      </c>
      <c r="H78" s="2" t="s">
        <v>6</v>
      </c>
      <c r="I78" s="2" t="s">
        <v>7</v>
      </c>
      <c r="J78" s="2" t="s">
        <v>8</v>
      </c>
      <c r="K78" s="2" t="s">
        <v>9</v>
      </c>
      <c r="L78" s="2" t="s">
        <v>10</v>
      </c>
      <c r="M78" s="6" t="s">
        <v>11</v>
      </c>
    </row>
    <row r="79" spans="1:13" x14ac:dyDescent="0.3">
      <c r="A79" s="3" t="s">
        <v>16</v>
      </c>
      <c r="B79" t="s">
        <v>85</v>
      </c>
      <c r="C79" t="s">
        <v>86</v>
      </c>
      <c r="D79" s="4">
        <v>6732</v>
      </c>
      <c r="E79" s="4">
        <v>15908</v>
      </c>
      <c r="F79" s="4">
        <v>0</v>
      </c>
      <c r="G79" s="4">
        <v>0</v>
      </c>
      <c r="H79" s="4">
        <v>0</v>
      </c>
      <c r="I79" s="4">
        <v>10559</v>
      </c>
      <c r="J79" s="4">
        <v>46118</v>
      </c>
      <c r="K79" s="4">
        <v>79317</v>
      </c>
      <c r="L79" s="4">
        <v>43360</v>
      </c>
      <c r="M79" s="19">
        <f t="shared" ref="M79:M84" si="3">(K79-L79)/L79</f>
        <v>0.82926660516605166</v>
      </c>
    </row>
    <row r="80" spans="1:13" x14ac:dyDescent="0.3">
      <c r="B80" t="s">
        <v>81</v>
      </c>
      <c r="C80" t="s">
        <v>82</v>
      </c>
      <c r="D80" s="4">
        <v>30946</v>
      </c>
      <c r="E80" s="4">
        <v>24401</v>
      </c>
      <c r="F80" s="4">
        <v>0</v>
      </c>
      <c r="G80" s="4">
        <v>0</v>
      </c>
      <c r="H80" s="4">
        <v>0</v>
      </c>
      <c r="I80" s="4">
        <v>0</v>
      </c>
      <c r="J80" s="4">
        <v>3981</v>
      </c>
      <c r="K80" s="4">
        <v>59328</v>
      </c>
      <c r="L80" s="4">
        <v>68390</v>
      </c>
      <c r="M80" s="18">
        <f t="shared" si="3"/>
        <v>-0.13250475215674806</v>
      </c>
    </row>
    <row r="81" spans="1:13" x14ac:dyDescent="0.3">
      <c r="B81" t="s">
        <v>87</v>
      </c>
      <c r="C81" t="s">
        <v>88</v>
      </c>
      <c r="D81" s="4">
        <v>16084</v>
      </c>
      <c r="E81" s="4">
        <v>21438</v>
      </c>
      <c r="F81" s="4">
        <v>0</v>
      </c>
      <c r="G81" s="4">
        <v>0</v>
      </c>
      <c r="H81" s="4">
        <v>0</v>
      </c>
      <c r="I81" s="4">
        <v>0</v>
      </c>
      <c r="J81" s="4">
        <v>3431</v>
      </c>
      <c r="K81" s="4">
        <v>40953</v>
      </c>
      <c r="L81" s="4">
        <v>48462</v>
      </c>
      <c r="M81" s="18">
        <f t="shared" si="3"/>
        <v>-0.15494614337006316</v>
      </c>
    </row>
    <row r="82" spans="1:13" x14ac:dyDescent="0.3">
      <c r="B82" t="s">
        <v>89</v>
      </c>
      <c r="C82" t="s">
        <v>90</v>
      </c>
      <c r="D82" s="4">
        <v>14012</v>
      </c>
      <c r="E82" s="4">
        <v>14953</v>
      </c>
      <c r="F82" s="4">
        <v>0</v>
      </c>
      <c r="G82" s="4">
        <v>0</v>
      </c>
      <c r="H82" s="4">
        <v>0</v>
      </c>
      <c r="I82" s="4">
        <v>0</v>
      </c>
      <c r="J82" s="4">
        <v>1738</v>
      </c>
      <c r="K82" s="4">
        <v>30703</v>
      </c>
      <c r="L82" s="4">
        <v>30168</v>
      </c>
      <c r="M82" s="19">
        <f t="shared" si="3"/>
        <v>1.7734022805621853E-2</v>
      </c>
    </row>
    <row r="83" spans="1:13" x14ac:dyDescent="0.3">
      <c r="B83" t="s">
        <v>83</v>
      </c>
      <c r="C83" t="s">
        <v>84</v>
      </c>
      <c r="D83" s="4">
        <v>10110</v>
      </c>
      <c r="E83" s="4">
        <v>8844</v>
      </c>
      <c r="F83" s="4">
        <v>0</v>
      </c>
      <c r="G83" s="4">
        <v>0</v>
      </c>
      <c r="H83" s="4">
        <v>0</v>
      </c>
      <c r="I83" s="4">
        <v>0</v>
      </c>
      <c r="J83" s="4">
        <v>1336</v>
      </c>
      <c r="K83" s="4">
        <v>20290</v>
      </c>
      <c r="L83" s="4">
        <v>24199</v>
      </c>
      <c r="M83" s="18">
        <f t="shared" si="3"/>
        <v>-0.16153560064465475</v>
      </c>
    </row>
    <row r="84" spans="1:13" s="3" customFormat="1" x14ac:dyDescent="0.3">
      <c r="D84" s="5"/>
      <c r="E84" s="5"/>
      <c r="F84" s="5"/>
      <c r="G84" s="5"/>
      <c r="H84" s="5"/>
      <c r="I84" s="5"/>
      <c r="J84" s="5"/>
      <c r="K84" s="5">
        <f>SUM(K79:K83)</f>
        <v>230591</v>
      </c>
      <c r="L84" s="5">
        <f>SUM(L79:L83)</f>
        <v>214579</v>
      </c>
      <c r="M84" s="21">
        <f t="shared" si="3"/>
        <v>7.4620536026358597E-2</v>
      </c>
    </row>
    <row r="85" spans="1:13" s="9" customFormat="1" ht="57.6" x14ac:dyDescent="0.3">
      <c r="B85" s="9" t="s">
        <v>21</v>
      </c>
      <c r="C85" s="10" t="s">
        <v>22</v>
      </c>
      <c r="D85" s="2" t="s">
        <v>4</v>
      </c>
      <c r="E85" s="2" t="s">
        <v>5</v>
      </c>
      <c r="F85" s="10" t="s">
        <v>23</v>
      </c>
      <c r="G85" s="2" t="s">
        <v>24</v>
      </c>
      <c r="H85" s="2" t="s">
        <v>9</v>
      </c>
      <c r="I85" s="10"/>
      <c r="J85" s="10"/>
      <c r="K85" s="10"/>
      <c r="L85" s="10"/>
      <c r="M85" s="11"/>
    </row>
    <row r="86" spans="1:13" x14ac:dyDescent="0.3">
      <c r="B86" t="s">
        <v>91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</row>
    <row r="87" spans="1:13" x14ac:dyDescent="0.3">
      <c r="B87" t="s">
        <v>87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</row>
    <row r="88" spans="1:13" x14ac:dyDescent="0.3">
      <c r="B88" t="s">
        <v>92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</row>
    <row r="89" spans="1:13" s="13" customFormat="1" x14ac:dyDescent="0.3">
      <c r="A89" s="12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3" s="1" customFormat="1" ht="43.2" x14ac:dyDescent="0.3">
      <c r="B90" s="1" t="s">
        <v>0</v>
      </c>
      <c r="C90" s="1" t="s">
        <v>1</v>
      </c>
      <c r="D90" s="2" t="s">
        <v>2</v>
      </c>
      <c r="E90" s="2" t="s">
        <v>3</v>
      </c>
      <c r="F90" s="2" t="s">
        <v>4</v>
      </c>
      <c r="G90" s="2" t="s">
        <v>5</v>
      </c>
      <c r="H90" s="2" t="s">
        <v>6</v>
      </c>
      <c r="I90" s="2" t="s">
        <v>7</v>
      </c>
      <c r="J90" s="2" t="s">
        <v>8</v>
      </c>
      <c r="K90" s="2" t="s">
        <v>9</v>
      </c>
      <c r="L90" s="2" t="s">
        <v>10</v>
      </c>
      <c r="M90" s="6" t="s">
        <v>11</v>
      </c>
    </row>
    <row r="91" spans="1:13" x14ac:dyDescent="0.3">
      <c r="A91" s="3" t="s">
        <v>18</v>
      </c>
      <c r="B91" t="s">
        <v>93</v>
      </c>
      <c r="C91" t="s">
        <v>94</v>
      </c>
      <c r="D91" s="4">
        <v>412740</v>
      </c>
      <c r="E91" s="4">
        <v>152064</v>
      </c>
      <c r="F91" s="4">
        <v>0</v>
      </c>
      <c r="G91" s="4">
        <v>0</v>
      </c>
      <c r="H91" s="4">
        <v>0</v>
      </c>
      <c r="I91" s="4">
        <v>0</v>
      </c>
      <c r="J91" s="4">
        <v>30271</v>
      </c>
      <c r="K91" s="4">
        <v>825049</v>
      </c>
      <c r="L91" s="4">
        <v>676178</v>
      </c>
      <c r="M91" s="19">
        <f t="shared" ref="M91:M101" si="4">(K91-L91)/L91</f>
        <v>0.2201654002348494</v>
      </c>
    </row>
    <row r="92" spans="1:13" x14ac:dyDescent="0.3">
      <c r="B92" t="s">
        <v>101</v>
      </c>
      <c r="C92" t="s">
        <v>103</v>
      </c>
      <c r="D92" s="4">
        <v>290224</v>
      </c>
      <c r="E92" s="4">
        <v>98658</v>
      </c>
      <c r="F92" s="4">
        <v>0</v>
      </c>
      <c r="G92" s="4">
        <v>0</v>
      </c>
      <c r="H92" s="4">
        <v>0</v>
      </c>
      <c r="I92" s="4">
        <v>0</v>
      </c>
      <c r="J92" s="4">
        <v>28730</v>
      </c>
      <c r="K92" s="4">
        <v>492634</v>
      </c>
      <c r="L92" s="4">
        <v>366565</v>
      </c>
      <c r="M92" s="19">
        <f t="shared" si="4"/>
        <v>0.34391990506458608</v>
      </c>
    </row>
    <row r="93" spans="1:13" x14ac:dyDescent="0.3">
      <c r="B93" t="s">
        <v>97</v>
      </c>
      <c r="C93" t="s">
        <v>35</v>
      </c>
      <c r="D93" s="4">
        <v>264224</v>
      </c>
      <c r="E93" s="4">
        <v>86486</v>
      </c>
      <c r="F93" s="4">
        <v>0</v>
      </c>
      <c r="G93" s="4">
        <v>0</v>
      </c>
      <c r="H93" s="4">
        <v>0</v>
      </c>
      <c r="I93" s="4">
        <v>0</v>
      </c>
      <c r="J93" s="4">
        <v>17308</v>
      </c>
      <c r="K93" s="4">
        <v>443040</v>
      </c>
      <c r="L93" s="4">
        <v>359551</v>
      </c>
      <c r="M93" s="19">
        <f t="shared" si="4"/>
        <v>0.2322034982519865</v>
      </c>
    </row>
    <row r="94" spans="1:13" x14ac:dyDescent="0.3">
      <c r="B94" t="s">
        <v>106</v>
      </c>
      <c r="C94" t="s">
        <v>35</v>
      </c>
      <c r="D94" s="4">
        <v>225924</v>
      </c>
      <c r="E94" s="4">
        <v>76783</v>
      </c>
      <c r="F94" s="4">
        <v>0</v>
      </c>
      <c r="G94" s="4">
        <v>0</v>
      </c>
      <c r="H94" s="4">
        <v>0</v>
      </c>
      <c r="I94" s="4">
        <v>0</v>
      </c>
      <c r="J94" s="4">
        <v>34527</v>
      </c>
      <c r="K94" s="4">
        <v>412256</v>
      </c>
      <c r="L94" s="4">
        <v>330903</v>
      </c>
      <c r="M94" s="19">
        <f t="shared" si="4"/>
        <v>0.24585150331063785</v>
      </c>
    </row>
    <row r="95" spans="1:13" x14ac:dyDescent="0.3">
      <c r="B95" t="s">
        <v>102</v>
      </c>
      <c r="C95" t="s">
        <v>100</v>
      </c>
      <c r="D95" s="4">
        <v>275179</v>
      </c>
      <c r="E95" s="4">
        <v>57914</v>
      </c>
      <c r="F95" s="4">
        <v>0</v>
      </c>
      <c r="G95" s="4">
        <v>0</v>
      </c>
      <c r="H95" s="4">
        <v>0</v>
      </c>
      <c r="I95" s="4">
        <v>0</v>
      </c>
      <c r="J95" s="4">
        <v>20239</v>
      </c>
      <c r="K95" s="4">
        <v>391831</v>
      </c>
      <c r="L95" s="4">
        <v>337812</v>
      </c>
      <c r="M95" s="19">
        <f t="shared" si="4"/>
        <v>0.15990846979977028</v>
      </c>
    </row>
    <row r="96" spans="1:13" x14ac:dyDescent="0.3">
      <c r="B96" t="s">
        <v>95</v>
      </c>
      <c r="C96" t="s">
        <v>96</v>
      </c>
      <c r="D96" s="4">
        <v>187519</v>
      </c>
      <c r="E96" s="4">
        <v>76715</v>
      </c>
      <c r="F96" s="4">
        <v>0</v>
      </c>
      <c r="G96" s="4">
        <v>0</v>
      </c>
      <c r="H96" s="4">
        <v>0</v>
      </c>
      <c r="I96" s="4">
        <v>0</v>
      </c>
      <c r="J96" s="4">
        <v>25663</v>
      </c>
      <c r="K96" s="4">
        <v>364919</v>
      </c>
      <c r="L96" s="4">
        <v>322832</v>
      </c>
      <c r="M96" s="19">
        <f t="shared" si="4"/>
        <v>0.13036811716310651</v>
      </c>
    </row>
    <row r="97" spans="1:13" x14ac:dyDescent="0.3">
      <c r="B97" t="s">
        <v>107</v>
      </c>
      <c r="C97" t="s">
        <v>100</v>
      </c>
      <c r="D97" s="4">
        <v>247684</v>
      </c>
      <c r="E97" s="4">
        <v>53594</v>
      </c>
      <c r="F97" s="4">
        <v>0</v>
      </c>
      <c r="G97" s="4">
        <v>0</v>
      </c>
      <c r="H97" s="4">
        <v>0</v>
      </c>
      <c r="I97" s="4">
        <v>0</v>
      </c>
      <c r="J97" s="4">
        <v>18857</v>
      </c>
      <c r="K97" s="4">
        <v>358634</v>
      </c>
      <c r="L97" s="4">
        <v>0</v>
      </c>
      <c r="M97" s="22" t="s">
        <v>48</v>
      </c>
    </row>
    <row r="98" spans="1:13" x14ac:dyDescent="0.3">
      <c r="B98" t="s">
        <v>98</v>
      </c>
      <c r="C98" t="s">
        <v>99</v>
      </c>
      <c r="D98" s="4">
        <v>194416</v>
      </c>
      <c r="E98" s="4">
        <v>62047</v>
      </c>
      <c r="F98" s="4">
        <v>0</v>
      </c>
      <c r="G98" s="4">
        <v>0</v>
      </c>
      <c r="H98" s="4">
        <v>0</v>
      </c>
      <c r="I98" s="4">
        <v>0</v>
      </c>
      <c r="J98" s="4">
        <v>16856</v>
      </c>
      <c r="K98" s="4">
        <v>348341</v>
      </c>
      <c r="L98" s="4">
        <v>299364</v>
      </c>
      <c r="M98" s="19">
        <f t="shared" si="4"/>
        <v>0.16360350609959781</v>
      </c>
    </row>
    <row r="99" spans="1:13" x14ac:dyDescent="0.3">
      <c r="B99" t="s">
        <v>104</v>
      </c>
      <c r="C99" t="s">
        <v>105</v>
      </c>
      <c r="D99" s="4">
        <v>242224</v>
      </c>
      <c r="E99" s="4">
        <v>79279</v>
      </c>
      <c r="F99" s="4">
        <v>0</v>
      </c>
      <c r="G99" s="4">
        <v>0</v>
      </c>
      <c r="H99" s="4">
        <v>0</v>
      </c>
      <c r="I99" s="4">
        <v>0</v>
      </c>
      <c r="J99" s="4">
        <v>26210</v>
      </c>
      <c r="K99" s="4">
        <v>347713</v>
      </c>
      <c r="L99" s="4">
        <v>0</v>
      </c>
      <c r="M99" s="22" t="s">
        <v>48</v>
      </c>
    </row>
    <row r="100" spans="1:13" x14ac:dyDescent="0.3">
      <c r="B100" t="s">
        <v>108</v>
      </c>
      <c r="C100" t="s">
        <v>100</v>
      </c>
      <c r="D100" s="4">
        <v>228895</v>
      </c>
      <c r="E100" s="4">
        <v>48233</v>
      </c>
      <c r="F100" s="4">
        <v>0</v>
      </c>
      <c r="G100" s="4">
        <v>0</v>
      </c>
      <c r="H100" s="4">
        <v>0</v>
      </c>
      <c r="I100" s="4">
        <v>0</v>
      </c>
      <c r="J100" s="4">
        <v>25827</v>
      </c>
      <c r="K100" s="4">
        <v>341454</v>
      </c>
      <c r="L100" s="4">
        <v>0</v>
      </c>
      <c r="M100" s="22" t="s">
        <v>48</v>
      </c>
    </row>
    <row r="101" spans="1:13" s="3" customFormat="1" x14ac:dyDescent="0.3">
      <c r="D101" s="5"/>
      <c r="E101" s="5"/>
      <c r="F101" s="5"/>
      <c r="G101" s="5"/>
      <c r="H101" s="5"/>
      <c r="I101" s="5"/>
      <c r="J101" s="5"/>
      <c r="K101" s="5">
        <f>SUM(K91:K100)</f>
        <v>4325871</v>
      </c>
      <c r="L101" s="5">
        <f>SUM(L91:L100)</f>
        <v>2693205</v>
      </c>
      <c r="M101" s="21">
        <f t="shared" si="4"/>
        <v>0.60621675661525953</v>
      </c>
    </row>
    <row r="102" spans="1:13" s="9" customFormat="1" ht="57.6" x14ac:dyDescent="0.3">
      <c r="B102" s="9" t="s">
        <v>21</v>
      </c>
      <c r="C102" s="10" t="s">
        <v>22</v>
      </c>
      <c r="D102" s="2" t="s">
        <v>4</v>
      </c>
      <c r="E102" s="2" t="s">
        <v>5</v>
      </c>
      <c r="F102" s="10" t="s">
        <v>23</v>
      </c>
      <c r="G102" s="2" t="s">
        <v>24</v>
      </c>
      <c r="H102" s="2" t="s">
        <v>9</v>
      </c>
      <c r="I102" s="10"/>
      <c r="J102" s="10"/>
      <c r="K102" s="10"/>
      <c r="L102" s="10"/>
      <c r="M102" s="11"/>
    </row>
    <row r="103" spans="1:13" x14ac:dyDescent="0.3">
      <c r="B103" t="s">
        <v>109</v>
      </c>
      <c r="C103" s="4">
        <v>4000</v>
      </c>
      <c r="D103" s="4">
        <v>0</v>
      </c>
      <c r="E103" s="4">
        <v>0</v>
      </c>
      <c r="F103" s="4">
        <v>0</v>
      </c>
      <c r="G103" s="4">
        <v>0</v>
      </c>
      <c r="H103" s="4">
        <v>4000</v>
      </c>
    </row>
    <row r="104" spans="1:13" s="13" customFormat="1" x14ac:dyDescent="0.3">
      <c r="A104" s="1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5"/>
    </row>
    <row r="105" spans="1:13" s="1" customFormat="1" ht="43.2" x14ac:dyDescent="0.3">
      <c r="B105" s="1" t="s">
        <v>0</v>
      </c>
      <c r="C105" s="1" t="s">
        <v>1</v>
      </c>
      <c r="D105" s="2" t="s">
        <v>2</v>
      </c>
      <c r="E105" s="2" t="s">
        <v>3</v>
      </c>
      <c r="F105" s="2" t="s">
        <v>4</v>
      </c>
      <c r="G105" s="2" t="s">
        <v>5</v>
      </c>
      <c r="H105" s="2" t="s">
        <v>6</v>
      </c>
      <c r="I105" s="2" t="s">
        <v>7</v>
      </c>
      <c r="J105" s="2" t="s">
        <v>8</v>
      </c>
      <c r="K105" s="2" t="s">
        <v>9</v>
      </c>
      <c r="L105" s="2" t="s">
        <v>10</v>
      </c>
      <c r="M105" s="6" t="s">
        <v>11</v>
      </c>
    </row>
    <row r="106" spans="1:13" x14ac:dyDescent="0.3">
      <c r="A106" s="3" t="s">
        <v>15</v>
      </c>
      <c r="B106" t="s">
        <v>142</v>
      </c>
      <c r="C106" t="s">
        <v>82</v>
      </c>
      <c r="D106" s="4">
        <v>795060</v>
      </c>
      <c r="E106" s="4">
        <v>1349314</v>
      </c>
      <c r="F106" s="4">
        <v>0</v>
      </c>
      <c r="G106" s="4">
        <v>0</v>
      </c>
      <c r="H106" s="4">
        <v>0</v>
      </c>
      <c r="I106" s="4">
        <v>0</v>
      </c>
      <c r="J106" s="4">
        <v>141890</v>
      </c>
      <c r="K106" s="4">
        <v>2286264</v>
      </c>
      <c r="L106" s="4">
        <v>1739776</v>
      </c>
      <c r="M106" s="19">
        <f t="shared" ref="M106:M116" si="5">(K106-L106)/L106</f>
        <v>0.31411400088287228</v>
      </c>
    </row>
    <row r="107" spans="1:13" x14ac:dyDescent="0.3">
      <c r="B107" t="s">
        <v>91</v>
      </c>
      <c r="C107" t="s">
        <v>84</v>
      </c>
      <c r="D107" s="4">
        <v>499601</v>
      </c>
      <c r="E107" s="4">
        <v>744898</v>
      </c>
      <c r="F107" s="4">
        <v>0</v>
      </c>
      <c r="G107" s="4">
        <v>0</v>
      </c>
      <c r="H107" s="4">
        <v>0</v>
      </c>
      <c r="I107" s="4">
        <v>0</v>
      </c>
      <c r="J107" s="4">
        <v>77483</v>
      </c>
      <c r="K107" s="4">
        <v>1321982</v>
      </c>
      <c r="L107" s="4">
        <v>1303689</v>
      </c>
      <c r="M107" s="19">
        <f t="shared" si="5"/>
        <v>1.4031720755486929E-2</v>
      </c>
    </row>
    <row r="108" spans="1:13" x14ac:dyDescent="0.3">
      <c r="B108" t="s">
        <v>87</v>
      </c>
      <c r="C108" t="s">
        <v>88</v>
      </c>
      <c r="D108" s="4">
        <v>374888</v>
      </c>
      <c r="E108" s="4">
        <v>499697</v>
      </c>
      <c r="F108" s="4">
        <v>0</v>
      </c>
      <c r="G108" s="4">
        <v>0</v>
      </c>
      <c r="H108" s="4">
        <v>0</v>
      </c>
      <c r="I108" s="4">
        <v>0</v>
      </c>
      <c r="J108" s="4">
        <v>79965</v>
      </c>
      <c r="K108" s="4">
        <v>954550</v>
      </c>
      <c r="L108" s="4">
        <v>885836</v>
      </c>
      <c r="M108" s="19">
        <f t="shared" si="5"/>
        <v>7.7569663007599599E-2</v>
      </c>
    </row>
    <row r="109" spans="1:13" x14ac:dyDescent="0.3">
      <c r="B109" t="s">
        <v>143</v>
      </c>
      <c r="C109" t="s">
        <v>88</v>
      </c>
      <c r="D109" s="4">
        <v>367695</v>
      </c>
      <c r="E109" s="4">
        <v>498596</v>
      </c>
      <c r="F109" s="4">
        <v>0</v>
      </c>
      <c r="G109" s="4">
        <v>0</v>
      </c>
      <c r="H109" s="4">
        <v>0</v>
      </c>
      <c r="I109" s="4">
        <v>0</v>
      </c>
      <c r="J109" s="4">
        <v>67129</v>
      </c>
      <c r="K109" s="4">
        <v>933420</v>
      </c>
      <c r="L109" s="4">
        <v>874367</v>
      </c>
      <c r="M109" s="19">
        <f t="shared" si="5"/>
        <v>6.7538001777285736E-2</v>
      </c>
    </row>
    <row r="110" spans="1:13" x14ac:dyDescent="0.3">
      <c r="B110" t="s">
        <v>144</v>
      </c>
      <c r="C110" t="s">
        <v>145</v>
      </c>
      <c r="D110" s="4">
        <v>149035</v>
      </c>
      <c r="E110" s="4">
        <v>388203</v>
      </c>
      <c r="F110" s="4">
        <v>0</v>
      </c>
      <c r="G110" s="4">
        <v>0</v>
      </c>
      <c r="H110" s="4">
        <v>0</v>
      </c>
      <c r="I110" s="4">
        <v>181851</v>
      </c>
      <c r="J110" s="4">
        <v>142275</v>
      </c>
      <c r="K110" s="4">
        <v>861364</v>
      </c>
      <c r="L110" s="4">
        <v>536696</v>
      </c>
      <c r="M110" s="19">
        <f t="shared" si="5"/>
        <v>0.60493836361739239</v>
      </c>
    </row>
    <row r="111" spans="1:13" x14ac:dyDescent="0.3">
      <c r="B111" t="s">
        <v>146</v>
      </c>
      <c r="C111" t="s">
        <v>90</v>
      </c>
      <c r="D111" s="4">
        <v>153669</v>
      </c>
      <c r="E111" s="4">
        <v>321104</v>
      </c>
      <c r="F111" s="4">
        <v>0</v>
      </c>
      <c r="G111" s="4">
        <v>0</v>
      </c>
      <c r="H111" s="4">
        <v>0</v>
      </c>
      <c r="I111" s="4">
        <v>229097</v>
      </c>
      <c r="J111" s="4">
        <v>57951</v>
      </c>
      <c r="K111" s="4">
        <v>761821</v>
      </c>
      <c r="L111" s="4">
        <v>407776</v>
      </c>
      <c r="M111" s="19">
        <f t="shared" si="5"/>
        <v>0.86823403044808911</v>
      </c>
    </row>
    <row r="112" spans="1:13" x14ac:dyDescent="0.3">
      <c r="B112" t="s">
        <v>147</v>
      </c>
      <c r="C112" t="s">
        <v>88</v>
      </c>
      <c r="D112" s="4">
        <v>331717</v>
      </c>
      <c r="E112" s="4">
        <v>347201</v>
      </c>
      <c r="F112" s="4">
        <v>0</v>
      </c>
      <c r="G112" s="4">
        <v>0</v>
      </c>
      <c r="H112" s="4">
        <v>0</v>
      </c>
      <c r="I112" s="4">
        <v>0</v>
      </c>
      <c r="J112" s="4">
        <v>55012</v>
      </c>
      <c r="K112" s="4">
        <v>733930</v>
      </c>
      <c r="L112" s="4">
        <v>602617</v>
      </c>
      <c r="M112" s="19">
        <f t="shared" si="5"/>
        <v>0.21790457288792053</v>
      </c>
    </row>
    <row r="113" spans="2:13" x14ac:dyDescent="0.3">
      <c r="B113" t="s">
        <v>89</v>
      </c>
      <c r="C113" t="s">
        <v>90</v>
      </c>
      <c r="D113" s="4">
        <v>306964</v>
      </c>
      <c r="E113" s="4">
        <v>327594</v>
      </c>
      <c r="F113" s="4">
        <v>0</v>
      </c>
      <c r="G113" s="4">
        <v>0</v>
      </c>
      <c r="H113" s="4">
        <v>0</v>
      </c>
      <c r="I113" s="4">
        <v>0</v>
      </c>
      <c r="J113" s="4">
        <v>38084</v>
      </c>
      <c r="K113" s="4">
        <v>672642</v>
      </c>
      <c r="L113" s="4">
        <v>663535</v>
      </c>
      <c r="M113" s="19">
        <f t="shared" si="5"/>
        <v>1.372497306095383E-2</v>
      </c>
    </row>
    <row r="114" spans="2:13" x14ac:dyDescent="0.3">
      <c r="B114" t="s">
        <v>92</v>
      </c>
      <c r="C114" t="s">
        <v>90</v>
      </c>
      <c r="D114" s="4">
        <v>295768</v>
      </c>
      <c r="E114" s="4">
        <v>328141</v>
      </c>
      <c r="F114" s="4">
        <v>0</v>
      </c>
      <c r="G114" s="4">
        <v>0</v>
      </c>
      <c r="H114" s="4">
        <v>0</v>
      </c>
      <c r="I114" s="4">
        <v>0</v>
      </c>
      <c r="J114" s="4">
        <v>37096</v>
      </c>
      <c r="K114" s="4">
        <v>661005</v>
      </c>
      <c r="L114" s="4">
        <v>615899</v>
      </c>
      <c r="M114" s="19">
        <f t="shared" si="5"/>
        <v>7.3236033830222161E-2</v>
      </c>
    </row>
    <row r="115" spans="2:13" x14ac:dyDescent="0.3">
      <c r="B115" t="s">
        <v>148</v>
      </c>
      <c r="C115" t="s">
        <v>88</v>
      </c>
      <c r="D115" s="4">
        <v>310889</v>
      </c>
      <c r="E115" s="4">
        <v>246455</v>
      </c>
      <c r="F115" s="4">
        <v>0</v>
      </c>
      <c r="G115" s="4">
        <v>0</v>
      </c>
      <c r="H115" s="4">
        <v>0</v>
      </c>
      <c r="I115" s="4">
        <v>0</v>
      </c>
      <c r="J115" s="4">
        <v>57897</v>
      </c>
      <c r="K115" s="4">
        <v>615241</v>
      </c>
      <c r="L115" s="4">
        <v>417368</v>
      </c>
      <c r="M115" s="19">
        <f t="shared" si="5"/>
        <v>0.47409719959364399</v>
      </c>
    </row>
    <row r="116" spans="2:13" s="3" customFormat="1" x14ac:dyDescent="0.3">
      <c r="D116" s="5"/>
      <c r="E116" s="5"/>
      <c r="F116" s="5"/>
      <c r="G116" s="5"/>
      <c r="H116" s="5"/>
      <c r="I116" s="5"/>
      <c r="J116" s="5"/>
      <c r="K116" s="5">
        <f>SUM(K106:K115)</f>
        <v>9802219</v>
      </c>
      <c r="L116" s="5">
        <f>SUM(L106:L115)</f>
        <v>8047559</v>
      </c>
      <c r="M116" s="21">
        <f t="shared" si="5"/>
        <v>0.21803630144246225</v>
      </c>
    </row>
    <row r="117" spans="2:13" s="9" customFormat="1" ht="57.6" x14ac:dyDescent="0.3">
      <c r="B117" s="9" t="s">
        <v>21</v>
      </c>
      <c r="C117" s="10" t="s">
        <v>22</v>
      </c>
      <c r="D117" s="2" t="s">
        <v>4</v>
      </c>
      <c r="E117" s="2" t="s">
        <v>5</v>
      </c>
      <c r="F117" s="10" t="s">
        <v>23</v>
      </c>
      <c r="G117" s="2" t="s">
        <v>24</v>
      </c>
      <c r="H117" s="2" t="s">
        <v>9</v>
      </c>
      <c r="I117" s="10"/>
      <c r="J117" s="10"/>
      <c r="K117" s="10"/>
      <c r="L117" s="10"/>
      <c r="M117" s="11"/>
    </row>
    <row r="118" spans="2:13" x14ac:dyDescent="0.3">
      <c r="B118" t="s">
        <v>149</v>
      </c>
      <c r="C118" s="4">
        <v>112875</v>
      </c>
      <c r="H118" s="4">
        <v>112875</v>
      </c>
    </row>
    <row r="119" spans="2:13" x14ac:dyDescent="0.3">
      <c r="B119" t="s">
        <v>150</v>
      </c>
      <c r="C119" s="4">
        <v>124500</v>
      </c>
      <c r="H119" s="4">
        <v>124500</v>
      </c>
    </row>
    <row r="120" spans="2:13" x14ac:dyDescent="0.3">
      <c r="B120" t="s">
        <v>151</v>
      </c>
      <c r="C120" s="4">
        <v>105750</v>
      </c>
      <c r="H120" s="4">
        <v>105750</v>
      </c>
    </row>
    <row r="121" spans="2:13" x14ac:dyDescent="0.3">
      <c r="B121" t="s">
        <v>152</v>
      </c>
      <c r="C121" s="4">
        <v>103500</v>
      </c>
      <c r="H121" s="4">
        <v>103500</v>
      </c>
    </row>
    <row r="122" spans="2:13" x14ac:dyDescent="0.3">
      <c r="B122" t="s">
        <v>153</v>
      </c>
      <c r="C122" s="4">
        <v>102750</v>
      </c>
      <c r="H122" s="4">
        <v>102750</v>
      </c>
    </row>
    <row r="123" spans="2:13" x14ac:dyDescent="0.3">
      <c r="B123" t="s">
        <v>154</v>
      </c>
      <c r="C123" s="4">
        <v>96750</v>
      </c>
      <c r="H123" s="4">
        <v>96750</v>
      </c>
    </row>
    <row r="124" spans="2:13" x14ac:dyDescent="0.3">
      <c r="B124" t="s">
        <v>155</v>
      </c>
      <c r="C124" s="4">
        <v>124500</v>
      </c>
      <c r="H124" s="4">
        <v>124500</v>
      </c>
    </row>
    <row r="125" spans="2:13" x14ac:dyDescent="0.3">
      <c r="B125" t="s">
        <v>156</v>
      </c>
      <c r="C125" s="4">
        <v>152000</v>
      </c>
      <c r="H125" s="4">
        <v>152000</v>
      </c>
    </row>
    <row r="126" spans="2:13" x14ac:dyDescent="0.3">
      <c r="B126" t="s">
        <v>157</v>
      </c>
      <c r="C126" s="4">
        <v>108375</v>
      </c>
      <c r="H126" s="4">
        <v>108375</v>
      </c>
    </row>
    <row r="127" spans="2:13" x14ac:dyDescent="0.3">
      <c r="B127" t="s">
        <v>158</v>
      </c>
      <c r="C127" s="4">
        <v>108750</v>
      </c>
      <c r="H127" s="4">
        <v>108750</v>
      </c>
    </row>
    <row r="128" spans="2:13" x14ac:dyDescent="0.3">
      <c r="B128" t="s">
        <v>159</v>
      </c>
      <c r="C128" s="4">
        <v>127250</v>
      </c>
      <c r="H128" s="4">
        <v>127250</v>
      </c>
    </row>
    <row r="129" spans="1:13" x14ac:dyDescent="0.3">
      <c r="B129" t="s">
        <v>142</v>
      </c>
      <c r="C129" s="4">
        <v>0</v>
      </c>
      <c r="H129" s="4">
        <v>0</v>
      </c>
    </row>
    <row r="130" spans="1:13" s="3" customFormat="1" x14ac:dyDescent="0.3">
      <c r="D130" s="5"/>
      <c r="E130" s="5"/>
      <c r="F130" s="5"/>
      <c r="G130" s="5"/>
      <c r="H130" s="5">
        <f>SUM(H118:H129)</f>
        <v>1267000</v>
      </c>
      <c r="I130" s="5"/>
      <c r="J130" s="5"/>
      <c r="K130" s="5"/>
      <c r="L130" s="5"/>
      <c r="M130" s="8"/>
    </row>
    <row r="131" spans="1:13" s="13" customFormat="1" x14ac:dyDescent="0.3">
      <c r="A131" s="12"/>
      <c r="D131" s="14"/>
      <c r="E131" s="14"/>
      <c r="F131" s="14"/>
      <c r="G131" s="14"/>
      <c r="H131" s="14"/>
      <c r="I131" s="14"/>
      <c r="J131" s="14"/>
      <c r="K131" s="14"/>
      <c r="L131" s="14"/>
      <c r="M131" s="15"/>
    </row>
    <row r="132" spans="1:13" s="1" customFormat="1" ht="43.2" x14ac:dyDescent="0.3">
      <c r="B132" s="1" t="s">
        <v>0</v>
      </c>
      <c r="C132" s="1" t="s">
        <v>1</v>
      </c>
      <c r="D132" s="2" t="s">
        <v>2</v>
      </c>
      <c r="E132" s="2" t="s">
        <v>3</v>
      </c>
      <c r="F132" s="2" t="s">
        <v>4</v>
      </c>
      <c r="G132" s="2" t="s">
        <v>5</v>
      </c>
      <c r="H132" s="2" t="s">
        <v>6</v>
      </c>
      <c r="I132" s="2" t="s">
        <v>7</v>
      </c>
      <c r="J132" s="2" t="s">
        <v>8</v>
      </c>
      <c r="K132" s="2" t="s">
        <v>9</v>
      </c>
      <c r="L132" s="2" t="s">
        <v>10</v>
      </c>
      <c r="M132" s="6" t="s">
        <v>11</v>
      </c>
    </row>
    <row r="133" spans="1:13" x14ac:dyDescent="0.3">
      <c r="A133" s="3" t="s">
        <v>12</v>
      </c>
      <c r="B133" t="s">
        <v>163</v>
      </c>
      <c r="C133" t="s">
        <v>171</v>
      </c>
      <c r="D133" s="4">
        <v>380695</v>
      </c>
      <c r="E133" s="4">
        <v>763121</v>
      </c>
      <c r="F133" s="4">
        <v>0</v>
      </c>
      <c r="G133" s="4">
        <v>0</v>
      </c>
      <c r="H133" s="4">
        <v>0</v>
      </c>
      <c r="I133" s="4">
        <v>0</v>
      </c>
      <c r="J133" s="4">
        <v>45102</v>
      </c>
      <c r="K133" s="4">
        <v>1188918</v>
      </c>
      <c r="L133" s="4">
        <v>1063592</v>
      </c>
      <c r="M133" s="19">
        <f t="shared" ref="M133:M143" si="6">(K133-L133)/L133</f>
        <v>0.11783277798253465</v>
      </c>
    </row>
    <row r="134" spans="1:13" x14ac:dyDescent="0.3">
      <c r="B134" t="s">
        <v>160</v>
      </c>
      <c r="C134" t="s">
        <v>166</v>
      </c>
      <c r="D134" s="4">
        <v>409209</v>
      </c>
      <c r="E134" s="4">
        <v>361019</v>
      </c>
      <c r="F134" s="4">
        <v>0</v>
      </c>
      <c r="G134" s="4">
        <v>0</v>
      </c>
      <c r="H134" s="4">
        <v>0</v>
      </c>
      <c r="I134" s="4">
        <v>0</v>
      </c>
      <c r="J134" s="4">
        <v>52178</v>
      </c>
      <c r="K134" s="4">
        <v>822406</v>
      </c>
      <c r="L134" s="4">
        <v>711861</v>
      </c>
      <c r="M134" s="19">
        <f t="shared" si="6"/>
        <v>0.15529014793618418</v>
      </c>
    </row>
    <row r="135" spans="1:13" x14ac:dyDescent="0.3">
      <c r="B135" t="s">
        <v>164</v>
      </c>
      <c r="C135" t="s">
        <v>172</v>
      </c>
      <c r="D135" s="4">
        <v>252259</v>
      </c>
      <c r="E135" s="4">
        <v>355677</v>
      </c>
      <c r="F135" s="4">
        <v>0</v>
      </c>
      <c r="G135" s="4">
        <v>0</v>
      </c>
      <c r="H135" s="4">
        <v>0</v>
      </c>
      <c r="I135" s="4">
        <v>0</v>
      </c>
      <c r="J135" s="4">
        <v>28181</v>
      </c>
      <c r="K135" s="4">
        <v>636117</v>
      </c>
      <c r="L135" s="4">
        <v>619127</v>
      </c>
      <c r="M135" s="19">
        <f t="shared" si="6"/>
        <v>2.7441865723833721E-2</v>
      </c>
    </row>
    <row r="136" spans="1:13" x14ac:dyDescent="0.3">
      <c r="B136" t="s">
        <v>20</v>
      </c>
      <c r="C136" t="s">
        <v>167</v>
      </c>
      <c r="D136" s="4">
        <v>259337</v>
      </c>
      <c r="E136" s="4">
        <v>290981</v>
      </c>
      <c r="F136" s="4">
        <v>0</v>
      </c>
      <c r="G136" s="4">
        <v>0</v>
      </c>
      <c r="H136" s="4">
        <v>0</v>
      </c>
      <c r="I136" s="4">
        <v>0</v>
      </c>
      <c r="J136" s="4">
        <v>24087</v>
      </c>
      <c r="K136" s="4">
        <v>574405</v>
      </c>
      <c r="L136" s="4">
        <v>504427</v>
      </c>
      <c r="M136" s="19">
        <f t="shared" si="6"/>
        <v>0.13872770490080824</v>
      </c>
    </row>
    <row r="137" spans="1:13" x14ac:dyDescent="0.3">
      <c r="B137" t="s">
        <v>173</v>
      </c>
      <c r="C137" t="s">
        <v>174</v>
      </c>
      <c r="D137" s="4">
        <v>213845</v>
      </c>
      <c r="E137" s="4">
        <v>190798</v>
      </c>
      <c r="F137" s="4">
        <v>0</v>
      </c>
      <c r="G137" s="4">
        <v>0</v>
      </c>
      <c r="H137" s="4">
        <v>0</v>
      </c>
      <c r="I137" s="4">
        <v>0</v>
      </c>
      <c r="J137" s="4">
        <v>23062</v>
      </c>
      <c r="K137" s="4">
        <v>427704</v>
      </c>
      <c r="L137" s="4">
        <v>350652</v>
      </c>
      <c r="M137" s="19">
        <f t="shared" si="6"/>
        <v>0.21973922863693918</v>
      </c>
    </row>
    <row r="138" spans="1:13" x14ac:dyDescent="0.3">
      <c r="B138" t="s">
        <v>19</v>
      </c>
      <c r="C138" t="s">
        <v>175</v>
      </c>
      <c r="D138" s="4">
        <v>202941</v>
      </c>
      <c r="E138" s="4">
        <v>197125</v>
      </c>
      <c r="F138" s="4">
        <v>0</v>
      </c>
      <c r="G138" s="4">
        <v>0</v>
      </c>
      <c r="H138" s="4">
        <v>0</v>
      </c>
      <c r="I138" s="4">
        <v>0</v>
      </c>
      <c r="J138" s="4">
        <v>24292</v>
      </c>
      <c r="K138" s="4">
        <v>424358</v>
      </c>
      <c r="L138" s="4">
        <v>290010</v>
      </c>
      <c r="M138" s="19">
        <f t="shared" si="6"/>
        <v>0.46325299127616287</v>
      </c>
    </row>
    <row r="139" spans="1:13" x14ac:dyDescent="0.3">
      <c r="B139" t="s">
        <v>165</v>
      </c>
      <c r="C139" t="s">
        <v>176</v>
      </c>
      <c r="D139" s="4">
        <v>201452</v>
      </c>
      <c r="E139" s="4">
        <v>172633</v>
      </c>
      <c r="F139" s="4">
        <v>0</v>
      </c>
      <c r="G139" s="4">
        <v>0</v>
      </c>
      <c r="H139" s="4">
        <v>0</v>
      </c>
      <c r="I139" s="4">
        <v>0</v>
      </c>
      <c r="J139" s="4">
        <v>26751</v>
      </c>
      <c r="K139" s="4">
        <v>400835</v>
      </c>
      <c r="L139" s="4">
        <v>372743</v>
      </c>
      <c r="M139" s="19">
        <f t="shared" si="6"/>
        <v>7.5365600427103926E-2</v>
      </c>
    </row>
    <row r="140" spans="1:13" x14ac:dyDescent="0.3">
      <c r="B140" t="s">
        <v>168</v>
      </c>
      <c r="C140" t="s">
        <v>169</v>
      </c>
      <c r="D140" s="4">
        <v>162168</v>
      </c>
      <c r="E140" s="4">
        <v>139496</v>
      </c>
      <c r="F140" s="4">
        <v>0</v>
      </c>
      <c r="G140" s="4">
        <v>0</v>
      </c>
      <c r="H140" s="4">
        <v>0</v>
      </c>
      <c r="I140" s="4">
        <v>0</v>
      </c>
      <c r="J140" s="4">
        <v>20215</v>
      </c>
      <c r="K140" s="4">
        <v>321879</v>
      </c>
      <c r="L140" s="4">
        <v>314986</v>
      </c>
      <c r="M140" s="19">
        <f t="shared" si="6"/>
        <v>2.1883512283085597E-2</v>
      </c>
    </row>
    <row r="141" spans="1:13" x14ac:dyDescent="0.3">
      <c r="B141" t="s">
        <v>161</v>
      </c>
      <c r="C141" t="s">
        <v>99</v>
      </c>
      <c r="D141" s="4">
        <v>219294</v>
      </c>
      <c r="E141" s="4">
        <v>56149</v>
      </c>
      <c r="F141" s="4">
        <v>0</v>
      </c>
      <c r="G141" s="4">
        <v>0</v>
      </c>
      <c r="H141" s="4">
        <v>0</v>
      </c>
      <c r="I141" s="4">
        <v>0</v>
      </c>
      <c r="J141" s="4">
        <v>16444</v>
      </c>
      <c r="K141" s="4">
        <v>291787</v>
      </c>
      <c r="L141" s="4">
        <v>223546</v>
      </c>
      <c r="M141" s="19">
        <f t="shared" si="6"/>
        <v>0.30526603025775456</v>
      </c>
    </row>
    <row r="142" spans="1:13" x14ac:dyDescent="0.3">
      <c r="B142" t="s">
        <v>162</v>
      </c>
      <c r="C142" t="s">
        <v>170</v>
      </c>
      <c r="D142" s="4">
        <v>129923</v>
      </c>
      <c r="E142" s="4">
        <v>82231</v>
      </c>
      <c r="F142" s="4">
        <v>0</v>
      </c>
      <c r="G142" s="4">
        <v>0</v>
      </c>
      <c r="H142" s="4">
        <v>0</v>
      </c>
      <c r="I142" s="4">
        <v>0</v>
      </c>
      <c r="J142" s="4">
        <v>11634</v>
      </c>
      <c r="K142" s="4">
        <v>223788</v>
      </c>
      <c r="L142" s="4">
        <v>173931</v>
      </c>
      <c r="M142" s="19">
        <f t="shared" si="6"/>
        <v>0.28664815357814305</v>
      </c>
    </row>
    <row r="143" spans="1:13" s="3" customFormat="1" x14ac:dyDescent="0.3">
      <c r="D143" s="5"/>
      <c r="E143" s="5"/>
      <c r="F143" s="5"/>
      <c r="G143" s="5"/>
      <c r="H143" s="5"/>
      <c r="I143" s="5"/>
      <c r="J143" s="5"/>
      <c r="K143" s="5">
        <f>SUM(K133:K142)</f>
        <v>5312197</v>
      </c>
      <c r="L143" s="5">
        <f>SUM(L133:L142)</f>
        <v>4624875</v>
      </c>
      <c r="M143" s="21">
        <f t="shared" si="6"/>
        <v>0.14861417876158814</v>
      </c>
    </row>
    <row r="144" spans="1:13" s="9" customFormat="1" ht="57.6" x14ac:dyDescent="0.3">
      <c r="B144" s="9" t="s">
        <v>21</v>
      </c>
      <c r="C144" s="10" t="s">
        <v>22</v>
      </c>
      <c r="D144" s="2" t="s">
        <v>4</v>
      </c>
      <c r="E144" s="2" t="s">
        <v>5</v>
      </c>
      <c r="F144" s="10" t="s">
        <v>23</v>
      </c>
      <c r="G144" s="2" t="s">
        <v>24</v>
      </c>
      <c r="H144" s="2" t="s">
        <v>9</v>
      </c>
      <c r="I144" s="10"/>
      <c r="J144" s="10"/>
      <c r="K144" s="10"/>
      <c r="L144" s="10"/>
      <c r="M144" s="11"/>
    </row>
    <row r="145" spans="1:13" x14ac:dyDescent="0.3">
      <c r="B145" t="s">
        <v>25</v>
      </c>
      <c r="C145" s="4">
        <v>13120</v>
      </c>
      <c r="D145" s="4">
        <v>0</v>
      </c>
      <c r="E145" s="4">
        <v>0</v>
      </c>
      <c r="F145" s="4">
        <v>0</v>
      </c>
      <c r="G145" s="4">
        <v>0</v>
      </c>
      <c r="H145" s="4">
        <v>13120</v>
      </c>
    </row>
    <row r="146" spans="1:13" x14ac:dyDescent="0.3">
      <c r="B146" t="s">
        <v>26</v>
      </c>
      <c r="C146" s="4">
        <v>18600</v>
      </c>
      <c r="D146" s="4">
        <v>0</v>
      </c>
      <c r="E146" s="4">
        <v>0</v>
      </c>
      <c r="F146" s="4">
        <v>0</v>
      </c>
      <c r="G146" s="4">
        <v>0</v>
      </c>
      <c r="H146" s="4">
        <v>18600</v>
      </c>
    </row>
    <row r="147" spans="1:13" x14ac:dyDescent="0.3">
      <c r="B147" t="s">
        <v>177</v>
      </c>
      <c r="C147" s="4">
        <v>19860</v>
      </c>
      <c r="D147" s="4">
        <v>0</v>
      </c>
      <c r="E147" s="4">
        <v>0</v>
      </c>
      <c r="F147" s="4">
        <v>0</v>
      </c>
      <c r="G147" s="4">
        <v>0</v>
      </c>
      <c r="H147" s="4">
        <v>19860</v>
      </c>
    </row>
    <row r="148" spans="1:13" x14ac:dyDescent="0.3">
      <c r="B148" t="s">
        <v>27</v>
      </c>
      <c r="C148" s="4">
        <v>14520</v>
      </c>
      <c r="D148" s="4">
        <v>0</v>
      </c>
      <c r="E148" s="4">
        <v>0</v>
      </c>
      <c r="F148" s="4">
        <v>0</v>
      </c>
      <c r="G148" s="4">
        <v>0</v>
      </c>
      <c r="H148" s="4">
        <v>14520</v>
      </c>
    </row>
    <row r="149" spans="1:13" s="3" customFormat="1" x14ac:dyDescent="0.3">
      <c r="D149" s="5"/>
      <c r="E149" s="5"/>
      <c r="F149" s="5"/>
      <c r="G149" s="5"/>
      <c r="H149" s="5">
        <f>SUM(H145:H148)</f>
        <v>66100</v>
      </c>
      <c r="I149" s="5"/>
      <c r="J149" s="5"/>
      <c r="K149" s="5"/>
      <c r="L149" s="5"/>
      <c r="M149" s="8"/>
    </row>
    <row r="150" spans="1:13" s="13" customFormat="1" x14ac:dyDescent="0.3">
      <c r="A150" s="12"/>
      <c r="D150" s="14"/>
      <c r="E150" s="14"/>
      <c r="F150" s="14"/>
      <c r="G150" s="14"/>
      <c r="H150" s="14"/>
      <c r="I150" s="14"/>
      <c r="J150" s="14"/>
      <c r="K150" s="14"/>
      <c r="L150" s="14"/>
      <c r="M150" s="15"/>
    </row>
  </sheetData>
  <sortState ref="B133:L142">
    <sortCondition descending="1" ref="K133:K14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 Sands</dc:creator>
  <cp:lastModifiedBy>Rian Sands</cp:lastModifiedBy>
  <dcterms:created xsi:type="dcterms:W3CDTF">2017-03-27T05:33:42Z</dcterms:created>
  <dcterms:modified xsi:type="dcterms:W3CDTF">2017-03-28T21:01:40Z</dcterms:modified>
</cp:coreProperties>
</file>