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ans\Desktop\"/>
    </mc:Choice>
  </mc:AlternateContent>
  <bookViews>
    <workbookView xWindow="0" yWindow="0" windowWidth="23016" windowHeight="6756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9" i="1" l="1"/>
  <c r="L109" i="1"/>
  <c r="K109" i="1"/>
  <c r="M107" i="1"/>
  <c r="M108" i="1"/>
  <c r="M106" i="1"/>
  <c r="H117" i="1"/>
  <c r="L193" i="1" l="1"/>
  <c r="K193" i="1"/>
  <c r="M193" i="1" s="1"/>
  <c r="H198" i="1"/>
  <c r="M184" i="1"/>
  <c r="M185" i="1"/>
  <c r="M186" i="1"/>
  <c r="M187" i="1"/>
  <c r="M188" i="1"/>
  <c r="M189" i="1"/>
  <c r="M190" i="1"/>
  <c r="M191" i="1"/>
  <c r="M192" i="1"/>
  <c r="M183" i="1"/>
  <c r="H178" i="1"/>
  <c r="M154" i="1"/>
  <c r="M155" i="1"/>
  <c r="M156" i="1"/>
  <c r="M157" i="1"/>
  <c r="M158" i="1"/>
  <c r="M159" i="1"/>
  <c r="M160" i="1"/>
  <c r="M161" i="1"/>
  <c r="M162" i="1"/>
  <c r="M153" i="1"/>
  <c r="L163" i="1"/>
  <c r="K163" i="1"/>
  <c r="M163" i="1" s="1"/>
  <c r="H150" i="1"/>
  <c r="M121" i="1"/>
  <c r="M122" i="1"/>
  <c r="M123" i="1"/>
  <c r="M124" i="1"/>
  <c r="M125" i="1"/>
  <c r="M126" i="1"/>
  <c r="M127" i="1"/>
  <c r="M128" i="1"/>
  <c r="M129" i="1"/>
  <c r="M120" i="1"/>
  <c r="L130" i="1"/>
  <c r="K130" i="1"/>
  <c r="M130" i="1" s="1"/>
  <c r="H103" i="1"/>
  <c r="M93" i="1"/>
  <c r="L97" i="1"/>
  <c r="K97" i="1"/>
  <c r="M97" i="1" s="1"/>
  <c r="M96" i="1"/>
  <c r="M95" i="1"/>
  <c r="M94" i="1"/>
  <c r="M82" i="1"/>
  <c r="M85" i="1"/>
  <c r="M76" i="1"/>
  <c r="M77" i="1"/>
  <c r="M78" i="1"/>
  <c r="M79" i="1"/>
  <c r="M80" i="1"/>
  <c r="M81" i="1"/>
  <c r="M83" i="1"/>
  <c r="M84" i="1"/>
  <c r="L85" i="1"/>
  <c r="K85" i="1"/>
  <c r="M75" i="1"/>
  <c r="H62" i="1"/>
  <c r="H70" i="1"/>
  <c r="H69" i="1"/>
  <c r="H68" i="1"/>
  <c r="H67" i="1"/>
  <c r="H66" i="1"/>
  <c r="H65" i="1"/>
  <c r="H64" i="1"/>
  <c r="H63" i="1"/>
  <c r="H61" i="1"/>
  <c r="H60" i="1"/>
  <c r="H59" i="1"/>
  <c r="H72" i="1" s="1"/>
  <c r="M47" i="1"/>
  <c r="M48" i="1"/>
  <c r="M49" i="1"/>
  <c r="M50" i="1"/>
  <c r="M51" i="1"/>
  <c r="M54" i="1"/>
  <c r="M55" i="1"/>
  <c r="M46" i="1"/>
  <c r="L56" i="1"/>
  <c r="K56" i="1"/>
  <c r="H43" i="1"/>
  <c r="M31" i="1"/>
  <c r="M32" i="1"/>
  <c r="M35" i="1"/>
  <c r="M37" i="1"/>
  <c r="M38" i="1"/>
  <c r="L38" i="1"/>
  <c r="K38" i="1"/>
  <c r="M29" i="1"/>
  <c r="M3" i="1"/>
  <c r="M4" i="1"/>
  <c r="M6" i="1"/>
  <c r="M9" i="1"/>
  <c r="M10" i="1"/>
  <c r="M2" i="1"/>
  <c r="H26" i="1"/>
  <c r="L12" i="1"/>
  <c r="K12" i="1"/>
  <c r="M12" i="1" s="1"/>
  <c r="M56" i="1" l="1"/>
</calcChain>
</file>

<file path=xl/sharedStrings.xml><?xml version="1.0" encoding="utf-8"?>
<sst xmlns="http://schemas.openxmlformats.org/spreadsheetml/2006/main" count="431" uniqueCount="230">
  <si>
    <t>Atrio</t>
  </si>
  <si>
    <t>Health Net</t>
  </si>
  <si>
    <t>Kaiser Permanente</t>
  </si>
  <si>
    <t>Lifewise</t>
  </si>
  <si>
    <t>Moda Health</t>
  </si>
  <si>
    <t>PacificSource</t>
  </si>
  <si>
    <t>Providence Health Plan</t>
  </si>
  <si>
    <t>Regence BlueCross Blue Shield</t>
  </si>
  <si>
    <t>Executive</t>
  </si>
  <si>
    <t>Position</t>
  </si>
  <si>
    <t>Salary</t>
  </si>
  <si>
    <t>Bonus</t>
  </si>
  <si>
    <t>Stock Awards</t>
  </si>
  <si>
    <t>Option Awards</t>
  </si>
  <si>
    <t>Sign-on Payments</t>
  </si>
  <si>
    <t>Severance Payments</t>
  </si>
  <si>
    <t>All Other Compensation</t>
  </si>
  <si>
    <t>Total Compensation 2016</t>
  </si>
  <si>
    <t>Percent Difference</t>
  </si>
  <si>
    <t>Ruth Rogers-Bauman</t>
  </si>
  <si>
    <t>CEO</t>
  </si>
  <si>
    <t>Sara MacIntyre</t>
  </si>
  <si>
    <t>CFO</t>
  </si>
  <si>
    <t>Kimberly Rocha</t>
  </si>
  <si>
    <t>Medical Director</t>
  </si>
  <si>
    <t>Abdul Kazemy</t>
  </si>
  <si>
    <t>Medical Evaluator</t>
  </si>
  <si>
    <t>Angela Lott</t>
  </si>
  <si>
    <t>Operating Officer</t>
  </si>
  <si>
    <t>Wendy Edwards</t>
  </si>
  <si>
    <t>Compliance</t>
  </si>
  <si>
    <t>George Gougler</t>
  </si>
  <si>
    <t>Director of Marketing</t>
  </si>
  <si>
    <t>Daina Williams</t>
  </si>
  <si>
    <t>Director of Provider Relations</t>
  </si>
  <si>
    <t>Thuan Tran</t>
  </si>
  <si>
    <t>Director of IT</t>
  </si>
  <si>
    <t>NA</t>
  </si>
  <si>
    <t>Total Compensation 2015</t>
  </si>
  <si>
    <t>Board of Directors</t>
  </si>
  <si>
    <t>Direct Compensation</t>
  </si>
  <si>
    <t>Other</t>
  </si>
  <si>
    <t>All Other Compensation Paid or Deferred</t>
  </si>
  <si>
    <t>Bart Bruns</t>
  </si>
  <si>
    <t>Brent Eichman</t>
  </si>
  <si>
    <t>Charles Labuwi</t>
  </si>
  <si>
    <t>Charles Wilson, MD</t>
  </si>
  <si>
    <t>Dean Andretta</t>
  </si>
  <si>
    <t>Jan Buffa</t>
  </si>
  <si>
    <t>Jeffrey Davis</t>
  </si>
  <si>
    <t>Mitch Hall</t>
  </si>
  <si>
    <t>Raul Mirande, MD</t>
  </si>
  <si>
    <t>Russell Noah</t>
  </si>
  <si>
    <t>Samuel Porter</t>
  </si>
  <si>
    <t>Tayo Akins</t>
  </si>
  <si>
    <t>Christian Ellertson</t>
  </si>
  <si>
    <t>President &amp; CEO</t>
  </si>
  <si>
    <t>Steven Sickle</t>
  </si>
  <si>
    <t>Assistant Secretary</t>
  </si>
  <si>
    <t>Keith Williamson</t>
  </si>
  <si>
    <t>Roupen Berberian</t>
  </si>
  <si>
    <t>Vice President</t>
  </si>
  <si>
    <t>Kevin Meier</t>
  </si>
  <si>
    <t>Director Sales III</t>
  </si>
  <si>
    <t>Sonja Welch</t>
  </si>
  <si>
    <t>Account Executive II</t>
  </si>
  <si>
    <t>Susan Burkhart</t>
  </si>
  <si>
    <t>Manager Sales II</t>
  </si>
  <si>
    <t>Christina Jackson</t>
  </si>
  <si>
    <t>Director Sales II</t>
  </si>
  <si>
    <t>Christopher Bowers</t>
  </si>
  <si>
    <t>Kenneth Leander</t>
  </si>
  <si>
    <t>Bernard Tyson</t>
  </si>
  <si>
    <t>Principal Executive Officer, CEO &amp; President</t>
  </si>
  <si>
    <t>Kathryn Lancaster</t>
  </si>
  <si>
    <t>Principal Financial Officer, CFO &amp; Executive Vice President</t>
  </si>
  <si>
    <t>Arthur Southam</t>
  </si>
  <si>
    <t>Executive Vice President-Health Plan Operations</t>
  </si>
  <si>
    <t>Gregory Adams</t>
  </si>
  <si>
    <t>Executive Vice President &amp; Group President</t>
  </si>
  <si>
    <t>Mark Zemelman</t>
  </si>
  <si>
    <t>Senior Vice President, General Counsel &amp; Secretary</t>
  </si>
  <si>
    <t>Donna Lynne</t>
  </si>
  <si>
    <t>Benjamin Chu</t>
  </si>
  <si>
    <t>Wade Overgaard</t>
  </si>
  <si>
    <t>Senior Vice President-Health Plan Operations</t>
  </si>
  <si>
    <t>Richard Daniels</t>
  </si>
  <si>
    <t>Executive Vice President &amp; CIO</t>
  </si>
  <si>
    <t>Charles Columbus</t>
  </si>
  <si>
    <t>Senior Vice President &amp; Chief HR Officer</t>
  </si>
  <si>
    <t>Bernard Tyson, CEO, President</t>
  </si>
  <si>
    <t>Meg Porfido, JD</t>
  </si>
  <si>
    <t>Edward Pei</t>
  </si>
  <si>
    <t>Judith Johansen, JD</t>
  </si>
  <si>
    <t>Philip Marineau</t>
  </si>
  <si>
    <t>Kim Kaiser</t>
  </si>
  <si>
    <t>Leslie Heisz</t>
  </si>
  <si>
    <t>Jeffery Epstein</t>
  </si>
  <si>
    <t>Regina Benjamin, MD</t>
  </si>
  <si>
    <t>A. Eugene Washington, MD</t>
  </si>
  <si>
    <t>Ramon Baez</t>
  </si>
  <si>
    <t>Cynthia Telles, PhD</t>
  </si>
  <si>
    <t>Richard Shannon, MD</t>
  </si>
  <si>
    <t>David Hoffmeister</t>
  </si>
  <si>
    <t>Majd El-Azma</t>
  </si>
  <si>
    <t>Principal Executive Officer</t>
  </si>
  <si>
    <t>Sherilyn Campbell</t>
  </si>
  <si>
    <t>Principal Financial Officer</t>
  </si>
  <si>
    <t>David Lechner</t>
  </si>
  <si>
    <t>Farah Loudermilk</t>
  </si>
  <si>
    <t>Sales Manager</t>
  </si>
  <si>
    <t>Reynaldo Perez</t>
  </si>
  <si>
    <t>Account Manager</t>
  </si>
  <si>
    <t>Kristine Lloyd</t>
  </si>
  <si>
    <t>Mackenzie Stewart</t>
  </si>
  <si>
    <t>Elizabeth Johnson</t>
  </si>
  <si>
    <t>Senior Vice President</t>
  </si>
  <si>
    <t>Kirsten Kemp</t>
  </si>
  <si>
    <t>Executive Vice President</t>
  </si>
  <si>
    <t>David Braza</t>
  </si>
  <si>
    <t>James Messina</t>
  </si>
  <si>
    <t>John Espinola</t>
  </si>
  <si>
    <t>Robert Gootee</t>
  </si>
  <si>
    <t>David Evans</t>
  </si>
  <si>
    <t>William Johnson</t>
  </si>
  <si>
    <t>Thomas Bikales</t>
  </si>
  <si>
    <t>CFO &amp; Treasurer</t>
  </si>
  <si>
    <t>President</t>
  </si>
  <si>
    <t>Secretary</t>
  </si>
  <si>
    <t>Molly Bordonaro</t>
  </si>
  <si>
    <t>George Darke</t>
  </si>
  <si>
    <t>David Howerton</t>
  </si>
  <si>
    <t>Carlton McLeod</t>
  </si>
  <si>
    <t>Kenneth Provencher</t>
  </si>
  <si>
    <t>Peter Davidson</t>
  </si>
  <si>
    <t>Executive VP &amp; CFO</t>
  </si>
  <si>
    <t>Senior Medical Director</t>
  </si>
  <si>
    <t>Bradley Westphal</t>
  </si>
  <si>
    <t>Regional Manager-Senior Products</t>
  </si>
  <si>
    <t>Angelina Jackson</t>
  </si>
  <si>
    <t>Idaho Sales Manager-Senior Products</t>
  </si>
  <si>
    <t>Dan Stevens</t>
  </si>
  <si>
    <t>Executive VP-Product Line Management</t>
  </si>
  <si>
    <t>Erick Doolen</t>
  </si>
  <si>
    <t>Executive VP &amp; COO</t>
  </si>
  <si>
    <t>Treit Tran</t>
  </si>
  <si>
    <t>Compliance Officer</t>
  </si>
  <si>
    <t>Daniel Roth</t>
  </si>
  <si>
    <t>Executive VP &amp; CMO</t>
  </si>
  <si>
    <t>Troy Kirk</t>
  </si>
  <si>
    <t>Sr. VP Group Sales</t>
  </si>
  <si>
    <t>Charles Wilhoite</t>
  </si>
  <si>
    <t>David Shute, MD</t>
  </si>
  <si>
    <t>Divya Sharma, MD</t>
  </si>
  <si>
    <t>Edwin Dahlberg (Chair)</t>
  </si>
  <si>
    <t>Hal Brown</t>
  </si>
  <si>
    <t>Jeffrey Barber (Chair Elect)</t>
  </si>
  <si>
    <t>John Winter Jr.</t>
  </si>
  <si>
    <t>Charles Zachem III, MD</t>
  </si>
  <si>
    <t>Jeffrey Houck, MD</t>
  </si>
  <si>
    <t>Patricia Buchanan, MD</t>
  </si>
  <si>
    <t>Patricia Schmitt</t>
  </si>
  <si>
    <t>Priscilla Gould</t>
  </si>
  <si>
    <t>Gretchen Pierce</t>
  </si>
  <si>
    <t>George Brown, MD</t>
  </si>
  <si>
    <t>Linda Hoff</t>
  </si>
  <si>
    <t>Richard Wright</t>
  </si>
  <si>
    <t>Roger Saydack</t>
  </si>
  <si>
    <t>Robert Bentley, MD</t>
  </si>
  <si>
    <t>Michael Cotton</t>
  </si>
  <si>
    <t>Michael White</t>
  </si>
  <si>
    <t>Robert Gluckman, MD</t>
  </si>
  <si>
    <t>Chief Medical Officer</t>
  </si>
  <si>
    <t>Allison Schrupp</t>
  </si>
  <si>
    <t>Chief Administrative Officer</t>
  </si>
  <si>
    <t>Mark Whitaker</t>
  </si>
  <si>
    <t>Stephanie Dreyfuss</t>
  </si>
  <si>
    <t>VP of Network Development</t>
  </si>
  <si>
    <t>Sally Marsh</t>
  </si>
  <si>
    <t>Account Executive</t>
  </si>
  <si>
    <t>Carrie Smith</t>
  </si>
  <si>
    <t>Chief Compliance Officer</t>
  </si>
  <si>
    <t>Gregory Barkee</t>
  </si>
  <si>
    <t>Director of Technology</t>
  </si>
  <si>
    <t>Bradley Garrigues</t>
  </si>
  <si>
    <t>Chief Sales/Marketing Officer</t>
  </si>
  <si>
    <t>Phyllis Hughes, RSM*</t>
  </si>
  <si>
    <t>Michael Holcomb</t>
  </si>
  <si>
    <t>Sallye Liner</t>
  </si>
  <si>
    <t>Carolina Reyes, MD</t>
  </si>
  <si>
    <t>Isiaah Crawford</t>
  </si>
  <si>
    <t>David Olsen</t>
  </si>
  <si>
    <t>Rhonda Medows, MD</t>
  </si>
  <si>
    <t>Debra Canales</t>
  </si>
  <si>
    <t>Todd Hofheins</t>
  </si>
  <si>
    <t>Heath Schiesser</t>
  </si>
  <si>
    <t>Gilbert Rodriguez, MD</t>
  </si>
  <si>
    <r>
      <t>*</t>
    </r>
    <r>
      <rPr>
        <i/>
        <sz val="11"/>
        <color theme="1"/>
        <rFont val="Calibri"/>
        <family val="2"/>
        <scheme val="minor"/>
      </rPr>
      <t>Payment made to religious community, not personally: Sisters of Mercy West Midwest</t>
    </r>
  </si>
  <si>
    <r>
      <t>**</t>
    </r>
    <r>
      <rPr>
        <i/>
        <sz val="11"/>
        <color theme="1"/>
        <rFont val="Calibri"/>
        <family val="2"/>
        <scheme val="minor"/>
      </rPr>
      <t>Change in board in Q3: Board members serving in second half of year received no compensation</t>
    </r>
  </si>
  <si>
    <t>Angela Dowling</t>
  </si>
  <si>
    <t>Vincent Price</t>
  </si>
  <si>
    <t>James Walton</t>
  </si>
  <si>
    <t>VP Sales</t>
  </si>
  <si>
    <t>John Attey</t>
  </si>
  <si>
    <t>SVP Chief Legal Officer</t>
  </si>
  <si>
    <t>Shikha Gupta</t>
  </si>
  <si>
    <t>VP Network Management</t>
  </si>
  <si>
    <t>Mark Ganz</t>
  </si>
  <si>
    <t>Cambia President &amp; CEO</t>
  </si>
  <si>
    <t>Jared Short</t>
  </si>
  <si>
    <t>Cambia COO</t>
  </si>
  <si>
    <t>Karen Myers</t>
  </si>
  <si>
    <t>Sales Executive SR</t>
  </si>
  <si>
    <t>EVP Health Care Services &amp; CMO</t>
  </si>
  <si>
    <t>Scott Powers</t>
  </si>
  <si>
    <t>President of Government Programs</t>
  </si>
  <si>
    <t>Richard Popiel, MD</t>
  </si>
  <si>
    <t>Luis Machuca</t>
  </si>
  <si>
    <t>Peggy Fowler</t>
  </si>
  <si>
    <t>John Morgan</t>
  </si>
  <si>
    <t>Thomas Culhane, MD</t>
  </si>
  <si>
    <t>William Carnett, DO</t>
  </si>
  <si>
    <t>Oregon Dental Service</t>
  </si>
  <si>
    <t>Jill Eberwein</t>
  </si>
  <si>
    <t>Mark Jensen</t>
  </si>
  <si>
    <t>George Passadore</t>
  </si>
  <si>
    <t>Health Care Delivery Systems Director</t>
  </si>
  <si>
    <t>John McEachern, MD</t>
  </si>
  <si>
    <t>Michael Cotton*</t>
  </si>
  <si>
    <t>*began mid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</si>
</sst>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2" fillId="0" borderId="0" xfId="0" applyNumberFormat="1" applyFont="1"/>
    <xf numFmtId="0" fontId="0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/>
    <xf numFmtId="164" fontId="0" fillId="2" borderId="0" xfId="0" applyNumberFormat="1" applyFill="1"/>
    <xf numFmtId="10" fontId="2" fillId="0" borderId="0" xfId="0" applyNumberFormat="1" applyFont="1" applyAlignment="1">
      <alignment horizontal="center" wrapText="1"/>
    </xf>
    <xf numFmtId="10" fontId="0" fillId="0" borderId="0" xfId="0" applyNumberFormat="1"/>
    <xf numFmtId="10" fontId="2" fillId="0" borderId="0" xfId="0" applyNumberFormat="1" applyFont="1" applyAlignment="1">
      <alignment horizontal="center"/>
    </xf>
    <xf numFmtId="10" fontId="0" fillId="2" borderId="0" xfId="0" applyNumberFormat="1" applyFill="1"/>
    <xf numFmtId="165" fontId="0" fillId="0" borderId="0" xfId="0" applyNumberFormat="1"/>
    <xf numFmtId="165" fontId="1" fillId="0" borderId="0" xfId="0" applyNumberFormat="1" applyFont="1"/>
    <xf numFmtId="165" fontId="0" fillId="0" borderId="0" xfId="0" applyNumberFormat="1" applyAlignment="1">
      <alignment horizontal="right"/>
    </xf>
    <xf numFmtId="165" fontId="2" fillId="0" borderId="0" xfId="0" applyNumberFormat="1" applyFont="1"/>
    <xf numFmtId="164" fontId="0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0" fontId="2" fillId="0" borderId="0" xfId="0" applyNumberFormat="1" applyFont="1"/>
    <xf numFmtId="165" fontId="3" fillId="0" borderId="0" xfId="0" applyNumberFormat="1" applyFont="1"/>
    <xf numFmtId="0" fontId="2" fillId="2" borderId="0" xfId="0" applyFont="1" applyFill="1"/>
    <xf numFmtId="164" fontId="2" fillId="2" borderId="0" xfId="0" applyNumberFormat="1" applyFont="1" applyFill="1"/>
    <xf numFmtId="10" fontId="2" fillId="2" borderId="0" xfId="0" applyNumberFormat="1" applyFont="1" applyFill="1"/>
    <xf numFmtId="164" fontId="0" fillId="0" borderId="0" xfId="0" applyNumberFormat="1" applyFont="1" applyAlignment="1">
      <alignment horizontal="right" wrapText="1"/>
    </xf>
    <xf numFmtId="165" fontId="4" fillId="0" borderId="0" xfId="0" applyNumberFormat="1" applyFont="1"/>
    <xf numFmtId="165" fontId="5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165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tabSelected="1" topLeftCell="A151" workbookViewId="0">
      <selection activeCell="A164" sqref="A164:XFD164"/>
    </sheetView>
  </sheetViews>
  <sheetFormatPr defaultRowHeight="14.4" x14ac:dyDescent="0.3"/>
  <cols>
    <col min="1" max="1" width="26.77734375" style="4" bestFit="1" customWidth="1"/>
    <col min="2" max="2" width="18.33203125" bestFit="1" customWidth="1"/>
    <col min="3" max="3" width="42.5546875" customWidth="1"/>
    <col min="4" max="5" width="9.88671875" style="6" bestFit="1" customWidth="1"/>
    <col min="6" max="6" width="8.44140625" style="6" bestFit="1" customWidth="1"/>
    <col min="7" max="7" width="13.5546875" style="6" customWidth="1"/>
    <col min="8" max="8" width="13.44140625" style="6" customWidth="1"/>
    <col min="9" max="9" width="10.109375" style="6" customWidth="1"/>
    <col min="10" max="11" width="13.5546875" style="6" customWidth="1"/>
    <col min="12" max="12" width="13" style="6" customWidth="1"/>
    <col min="13" max="13" width="10" style="15" customWidth="1"/>
  </cols>
  <sheetData>
    <row r="1" spans="1:13" s="3" customFormat="1" ht="43.2" x14ac:dyDescent="0.3">
      <c r="B1" s="3" t="s">
        <v>8</v>
      </c>
      <c r="C1" s="3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5" t="s">
        <v>38</v>
      </c>
      <c r="M1" s="14" t="s">
        <v>18</v>
      </c>
    </row>
    <row r="2" spans="1:13" x14ac:dyDescent="0.3">
      <c r="A2" s="4" t="s">
        <v>0</v>
      </c>
      <c r="B2" t="s">
        <v>19</v>
      </c>
      <c r="C2" t="s">
        <v>20</v>
      </c>
      <c r="D2" s="6">
        <v>356731</v>
      </c>
      <c r="E2" s="6">
        <v>50000</v>
      </c>
      <c r="F2" s="6">
        <v>0</v>
      </c>
      <c r="G2" s="6">
        <v>0</v>
      </c>
      <c r="H2" s="6">
        <v>0</v>
      </c>
      <c r="I2" s="6">
        <v>0</v>
      </c>
      <c r="J2" s="6">
        <v>684</v>
      </c>
      <c r="K2" s="6">
        <v>407415</v>
      </c>
      <c r="L2" s="6">
        <v>390288</v>
      </c>
      <c r="M2" s="18">
        <f>(K2-L2)/L2</f>
        <v>4.3882978723404256E-2</v>
      </c>
    </row>
    <row r="3" spans="1:13" x14ac:dyDescent="0.3">
      <c r="B3" t="s">
        <v>220</v>
      </c>
      <c r="C3" t="s">
        <v>24</v>
      </c>
      <c r="D3" s="6">
        <v>325982</v>
      </c>
      <c r="E3" s="6">
        <v>13063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339044</v>
      </c>
      <c r="L3" s="6">
        <v>341164</v>
      </c>
      <c r="M3" s="19">
        <f t="shared" ref="M3:M12" si="0">(K3-L3)/L3</f>
        <v>-6.2140202366017519E-3</v>
      </c>
    </row>
    <row r="4" spans="1:13" x14ac:dyDescent="0.3">
      <c r="B4" t="s">
        <v>25</v>
      </c>
      <c r="C4" t="s">
        <v>26</v>
      </c>
      <c r="D4" s="6">
        <v>194113</v>
      </c>
      <c r="E4" s="6">
        <v>3365</v>
      </c>
      <c r="F4" s="6">
        <v>0</v>
      </c>
      <c r="G4" s="6">
        <v>0</v>
      </c>
      <c r="H4" s="6">
        <v>0</v>
      </c>
      <c r="I4" s="6">
        <v>0</v>
      </c>
      <c r="J4" s="6">
        <v>168</v>
      </c>
      <c r="K4" s="6">
        <v>197646</v>
      </c>
      <c r="L4" s="6">
        <v>233001</v>
      </c>
      <c r="M4" s="19">
        <f t="shared" si="0"/>
        <v>-0.15173754619078889</v>
      </c>
    </row>
    <row r="5" spans="1:13" x14ac:dyDescent="0.3">
      <c r="B5" t="s">
        <v>27</v>
      </c>
      <c r="C5" t="s">
        <v>28</v>
      </c>
      <c r="D5" s="6">
        <v>169669</v>
      </c>
      <c r="E5" s="6">
        <v>1940</v>
      </c>
      <c r="F5" s="6">
        <v>0</v>
      </c>
      <c r="G5" s="6">
        <v>0</v>
      </c>
      <c r="H5" s="6">
        <v>0</v>
      </c>
      <c r="I5" s="6">
        <v>0</v>
      </c>
      <c r="J5" s="6">
        <v>396</v>
      </c>
      <c r="K5" s="6">
        <v>172005</v>
      </c>
      <c r="L5" s="7" t="s">
        <v>37</v>
      </c>
      <c r="M5" s="20" t="s">
        <v>37</v>
      </c>
    </row>
    <row r="6" spans="1:13" x14ac:dyDescent="0.3">
      <c r="B6" t="s">
        <v>29</v>
      </c>
      <c r="C6" t="s">
        <v>30</v>
      </c>
      <c r="D6" s="6">
        <v>160096</v>
      </c>
      <c r="E6" s="6">
        <v>5059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165155</v>
      </c>
      <c r="L6" s="6">
        <v>127745</v>
      </c>
      <c r="M6" s="18">
        <f t="shared" si="0"/>
        <v>0.29284903518728717</v>
      </c>
    </row>
    <row r="7" spans="1:13" x14ac:dyDescent="0.3">
      <c r="B7" t="s">
        <v>31</v>
      </c>
      <c r="C7" t="s">
        <v>32</v>
      </c>
      <c r="D7" s="6">
        <v>155632</v>
      </c>
      <c r="E7" s="6">
        <v>1730</v>
      </c>
      <c r="F7" s="6">
        <v>0</v>
      </c>
      <c r="G7" s="6">
        <v>0</v>
      </c>
      <c r="H7" s="6">
        <v>0</v>
      </c>
      <c r="I7" s="6">
        <v>0</v>
      </c>
      <c r="J7" s="6">
        <v>432</v>
      </c>
      <c r="K7" s="6">
        <v>157794</v>
      </c>
      <c r="L7" s="7" t="s">
        <v>37</v>
      </c>
      <c r="M7" s="20" t="s">
        <v>37</v>
      </c>
    </row>
    <row r="8" spans="1:13" x14ac:dyDescent="0.3">
      <c r="B8" t="s">
        <v>33</v>
      </c>
      <c r="C8" t="s">
        <v>34</v>
      </c>
      <c r="D8" s="6">
        <v>139308</v>
      </c>
      <c r="E8" s="6">
        <v>544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139851</v>
      </c>
      <c r="L8" s="7" t="s">
        <v>37</v>
      </c>
      <c r="M8" s="20" t="s">
        <v>37</v>
      </c>
    </row>
    <row r="9" spans="1:13" x14ac:dyDescent="0.3">
      <c r="B9" t="s">
        <v>35</v>
      </c>
      <c r="C9" t="s">
        <v>36</v>
      </c>
      <c r="D9" s="6">
        <v>137582</v>
      </c>
      <c r="E9" s="6">
        <v>2193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139775</v>
      </c>
      <c r="L9" s="6">
        <v>140004</v>
      </c>
      <c r="M9" s="19">
        <f t="shared" si="0"/>
        <v>-1.6356675523556471E-3</v>
      </c>
    </row>
    <row r="10" spans="1:13" x14ac:dyDescent="0.3">
      <c r="B10" t="s">
        <v>21</v>
      </c>
      <c r="C10" t="s">
        <v>22</v>
      </c>
      <c r="D10" s="6">
        <v>113781</v>
      </c>
      <c r="E10" s="6">
        <v>7107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120888</v>
      </c>
      <c r="L10" s="6">
        <v>185607</v>
      </c>
      <c r="M10" s="19">
        <f t="shared" si="0"/>
        <v>-0.34868835765892447</v>
      </c>
    </row>
    <row r="11" spans="1:13" x14ac:dyDescent="0.3">
      <c r="B11" t="s">
        <v>23</v>
      </c>
      <c r="C11" t="s">
        <v>22</v>
      </c>
      <c r="D11" s="6">
        <v>84923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66</v>
      </c>
      <c r="K11" s="6">
        <v>84989</v>
      </c>
      <c r="L11" s="7" t="s">
        <v>37</v>
      </c>
      <c r="M11" s="20" t="s">
        <v>37</v>
      </c>
    </row>
    <row r="12" spans="1:13" x14ac:dyDescent="0.3">
      <c r="K12" s="8">
        <f>SUM(K2:K11)</f>
        <v>1924562</v>
      </c>
      <c r="L12" s="8">
        <f>SUM(L2:L11)</f>
        <v>1417809</v>
      </c>
      <c r="M12" s="21">
        <f t="shared" si="0"/>
        <v>0.35741979349827796</v>
      </c>
    </row>
    <row r="13" spans="1:13" s="2" customFormat="1" ht="57.6" x14ac:dyDescent="0.3">
      <c r="B13" s="2" t="s">
        <v>39</v>
      </c>
      <c r="C13" s="10" t="s">
        <v>40</v>
      </c>
      <c r="D13" s="5" t="s">
        <v>12</v>
      </c>
      <c r="E13" s="5" t="s">
        <v>13</v>
      </c>
      <c r="F13" s="10" t="s">
        <v>41</v>
      </c>
      <c r="G13" s="5" t="s">
        <v>42</v>
      </c>
      <c r="H13" s="5" t="s">
        <v>17</v>
      </c>
      <c r="I13" s="10"/>
      <c r="J13" s="10"/>
      <c r="K13" s="10"/>
      <c r="L13" s="10"/>
      <c r="M13" s="16"/>
    </row>
    <row r="14" spans="1:13" x14ac:dyDescent="0.3">
      <c r="B14" t="s">
        <v>49</v>
      </c>
      <c r="C14" s="6">
        <v>23000</v>
      </c>
      <c r="D14" s="6">
        <v>0</v>
      </c>
      <c r="E14" s="6">
        <v>0</v>
      </c>
      <c r="F14" s="6">
        <v>0</v>
      </c>
      <c r="G14" s="6">
        <v>0</v>
      </c>
      <c r="H14" s="6">
        <v>23000</v>
      </c>
    </row>
    <row r="15" spans="1:13" x14ac:dyDescent="0.3">
      <c r="B15" t="s">
        <v>53</v>
      </c>
      <c r="C15" s="6">
        <v>17000</v>
      </c>
      <c r="D15" s="6">
        <v>0</v>
      </c>
      <c r="E15" s="6">
        <v>0</v>
      </c>
      <c r="F15" s="6">
        <v>0</v>
      </c>
      <c r="G15" s="6">
        <v>0</v>
      </c>
      <c r="H15" s="6">
        <v>17000</v>
      </c>
    </row>
    <row r="16" spans="1:13" x14ac:dyDescent="0.3">
      <c r="B16" t="s">
        <v>44</v>
      </c>
      <c r="C16" s="6">
        <v>15000</v>
      </c>
      <c r="D16" s="6">
        <v>0</v>
      </c>
      <c r="E16" s="6">
        <v>0</v>
      </c>
      <c r="F16" s="6">
        <v>0</v>
      </c>
      <c r="G16" s="6">
        <v>0</v>
      </c>
      <c r="H16" s="6">
        <v>15000</v>
      </c>
    </row>
    <row r="17" spans="1:13" x14ac:dyDescent="0.3">
      <c r="B17" t="s">
        <v>52</v>
      </c>
      <c r="C17" s="6">
        <v>11300</v>
      </c>
      <c r="D17" s="6">
        <v>0</v>
      </c>
      <c r="E17" s="6">
        <v>0</v>
      </c>
      <c r="F17" s="6">
        <v>0</v>
      </c>
      <c r="G17" s="6">
        <v>0</v>
      </c>
      <c r="H17" s="6">
        <v>11300</v>
      </c>
    </row>
    <row r="18" spans="1:13" x14ac:dyDescent="0.3">
      <c r="B18" t="s">
        <v>43</v>
      </c>
      <c r="C18" s="6">
        <v>11000</v>
      </c>
      <c r="D18" s="6">
        <v>0</v>
      </c>
      <c r="E18" s="6">
        <v>0</v>
      </c>
      <c r="F18" s="6">
        <v>0</v>
      </c>
      <c r="G18" s="6">
        <v>0</v>
      </c>
      <c r="H18" s="6">
        <v>11000</v>
      </c>
    </row>
    <row r="19" spans="1:13" x14ac:dyDescent="0.3">
      <c r="B19" t="s">
        <v>54</v>
      </c>
      <c r="C19" s="6">
        <v>11000</v>
      </c>
      <c r="D19" s="6">
        <v>0</v>
      </c>
      <c r="E19" s="6">
        <v>0</v>
      </c>
      <c r="F19" s="6">
        <v>0</v>
      </c>
      <c r="G19" s="6">
        <v>0</v>
      </c>
      <c r="H19" s="6">
        <v>11000</v>
      </c>
    </row>
    <row r="20" spans="1:13" x14ac:dyDescent="0.3">
      <c r="B20" t="s">
        <v>51</v>
      </c>
      <c r="C20" s="6">
        <v>7500</v>
      </c>
      <c r="D20" s="6">
        <v>0</v>
      </c>
      <c r="E20" s="6">
        <v>0</v>
      </c>
      <c r="F20" s="6">
        <v>0</v>
      </c>
      <c r="G20" s="6">
        <v>0</v>
      </c>
      <c r="H20" s="6">
        <v>7500</v>
      </c>
    </row>
    <row r="21" spans="1:13" x14ac:dyDescent="0.3">
      <c r="B21" t="s">
        <v>46</v>
      </c>
      <c r="C21" s="6">
        <v>6000</v>
      </c>
      <c r="D21" s="6">
        <v>0</v>
      </c>
      <c r="E21" s="6">
        <v>0</v>
      </c>
      <c r="F21" s="6">
        <v>0</v>
      </c>
      <c r="G21" s="6">
        <v>0</v>
      </c>
      <c r="H21" s="6">
        <v>6000</v>
      </c>
    </row>
    <row r="22" spans="1:13" x14ac:dyDescent="0.3">
      <c r="B22" t="s">
        <v>48</v>
      </c>
      <c r="C22" s="6">
        <v>6000</v>
      </c>
      <c r="D22" s="6">
        <v>0</v>
      </c>
      <c r="E22" s="6">
        <v>0</v>
      </c>
      <c r="F22" s="6">
        <v>0</v>
      </c>
      <c r="G22" s="6">
        <v>0</v>
      </c>
      <c r="H22" s="6">
        <v>6000</v>
      </c>
    </row>
    <row r="23" spans="1:13" x14ac:dyDescent="0.3">
      <c r="B23" t="s">
        <v>45</v>
      </c>
      <c r="C23" s="6">
        <v>3500</v>
      </c>
      <c r="D23" s="6">
        <v>0</v>
      </c>
      <c r="E23" s="6">
        <v>0</v>
      </c>
      <c r="F23" s="6">
        <v>0</v>
      </c>
      <c r="G23" s="6">
        <v>0</v>
      </c>
      <c r="H23" s="6">
        <v>3500</v>
      </c>
    </row>
    <row r="24" spans="1:13" x14ac:dyDescent="0.3">
      <c r="B24" t="s">
        <v>50</v>
      </c>
      <c r="C24" s="6">
        <v>3500</v>
      </c>
      <c r="D24" s="6">
        <v>0</v>
      </c>
      <c r="E24" s="6">
        <v>0</v>
      </c>
      <c r="F24" s="6">
        <v>0</v>
      </c>
      <c r="G24" s="6">
        <v>0</v>
      </c>
      <c r="H24" s="6">
        <v>3500</v>
      </c>
    </row>
    <row r="25" spans="1:13" x14ac:dyDescent="0.3">
      <c r="B25" t="s">
        <v>47</v>
      </c>
      <c r="C25" s="6">
        <v>2500</v>
      </c>
      <c r="D25" s="6">
        <v>0</v>
      </c>
      <c r="E25" s="6">
        <v>0</v>
      </c>
      <c r="F25" s="6">
        <v>0</v>
      </c>
      <c r="G25" s="6">
        <v>0</v>
      </c>
      <c r="H25" s="6">
        <v>2500</v>
      </c>
    </row>
    <row r="26" spans="1:13" x14ac:dyDescent="0.3">
      <c r="H26" s="8">
        <f>SUM(H14:H25)</f>
        <v>117300</v>
      </c>
    </row>
    <row r="27" spans="1:13" s="12" customFormat="1" x14ac:dyDescent="0.3">
      <c r="A27" s="11"/>
      <c r="D27" s="13"/>
      <c r="E27" s="13"/>
      <c r="F27" s="13"/>
      <c r="G27" s="13"/>
      <c r="H27" s="13"/>
      <c r="I27" s="13"/>
      <c r="J27" s="13"/>
      <c r="K27" s="13"/>
      <c r="L27" s="13"/>
      <c r="M27" s="17"/>
    </row>
    <row r="28" spans="1:13" s="3" customFormat="1" ht="43.2" x14ac:dyDescent="0.3">
      <c r="B28" s="3" t="s">
        <v>8</v>
      </c>
      <c r="C28" s="3" t="s">
        <v>9</v>
      </c>
      <c r="D28" s="5" t="s">
        <v>10</v>
      </c>
      <c r="E28" s="5" t="s">
        <v>11</v>
      </c>
      <c r="F28" s="5" t="s">
        <v>12</v>
      </c>
      <c r="G28" s="5" t="s">
        <v>13</v>
      </c>
      <c r="H28" s="5" t="s">
        <v>14</v>
      </c>
      <c r="I28" s="5" t="s">
        <v>15</v>
      </c>
      <c r="J28" s="5" t="s">
        <v>16</v>
      </c>
      <c r="K28" s="5" t="s">
        <v>17</v>
      </c>
      <c r="L28" s="5" t="s">
        <v>38</v>
      </c>
      <c r="M28" s="14" t="s">
        <v>18</v>
      </c>
    </row>
    <row r="29" spans="1:13" x14ac:dyDescent="0.3">
      <c r="A29" s="4" t="s">
        <v>1</v>
      </c>
      <c r="B29" t="s">
        <v>55</v>
      </c>
      <c r="C29" t="s">
        <v>56</v>
      </c>
      <c r="D29" s="6">
        <v>132807</v>
      </c>
      <c r="E29" s="6">
        <v>129575</v>
      </c>
      <c r="F29" s="6">
        <v>235017</v>
      </c>
      <c r="G29" s="6">
        <v>0</v>
      </c>
      <c r="H29" s="6">
        <v>0</v>
      </c>
      <c r="I29" s="6">
        <v>0</v>
      </c>
      <c r="J29" s="6">
        <v>7638</v>
      </c>
      <c r="K29" s="6">
        <v>505037</v>
      </c>
      <c r="L29" s="6">
        <v>148281</v>
      </c>
      <c r="M29" s="18">
        <f>(K29-L29)/L29</f>
        <v>2.4059454684012112</v>
      </c>
    </row>
    <row r="30" spans="1:13" x14ac:dyDescent="0.3">
      <c r="B30" t="s">
        <v>221</v>
      </c>
      <c r="C30" t="s">
        <v>24</v>
      </c>
      <c r="D30" s="6">
        <v>151745</v>
      </c>
      <c r="E30" s="6">
        <v>41770</v>
      </c>
      <c r="F30" s="6">
        <v>97249</v>
      </c>
      <c r="G30" s="6">
        <v>0</v>
      </c>
      <c r="H30" s="6">
        <v>0</v>
      </c>
      <c r="I30" s="6">
        <v>96779</v>
      </c>
      <c r="J30" s="6">
        <v>18474</v>
      </c>
      <c r="K30" s="6">
        <v>406017</v>
      </c>
      <c r="L30" s="7" t="s">
        <v>37</v>
      </c>
      <c r="M30" s="23" t="s">
        <v>37</v>
      </c>
    </row>
    <row r="31" spans="1:13" x14ac:dyDescent="0.3">
      <c r="B31" t="s">
        <v>62</v>
      </c>
      <c r="C31" t="s">
        <v>63</v>
      </c>
      <c r="D31" s="6">
        <v>234614</v>
      </c>
      <c r="E31" s="6">
        <v>0</v>
      </c>
      <c r="F31" s="6">
        <v>8619</v>
      </c>
      <c r="G31" s="6">
        <v>0</v>
      </c>
      <c r="H31" s="6">
        <v>0</v>
      </c>
      <c r="I31" s="6">
        <v>0</v>
      </c>
      <c r="J31" s="6">
        <v>21137</v>
      </c>
      <c r="K31" s="6">
        <v>264370</v>
      </c>
      <c r="L31" s="6">
        <v>236289</v>
      </c>
      <c r="M31" s="18">
        <f t="shared" ref="M31:M38" si="1">(K31-L31)/L31</f>
        <v>0.11884175733952913</v>
      </c>
    </row>
    <row r="32" spans="1:13" x14ac:dyDescent="0.3">
      <c r="B32" t="s">
        <v>66</v>
      </c>
      <c r="C32" t="s">
        <v>67</v>
      </c>
      <c r="D32" s="6">
        <v>220411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16431</v>
      </c>
      <c r="K32" s="6">
        <v>236842</v>
      </c>
      <c r="L32" s="6">
        <v>245277</v>
      </c>
      <c r="M32" s="19">
        <f t="shared" si="1"/>
        <v>-3.4389690023932128E-2</v>
      </c>
    </row>
    <row r="33" spans="1:13" x14ac:dyDescent="0.3">
      <c r="B33" t="s">
        <v>64</v>
      </c>
      <c r="C33" t="s">
        <v>65</v>
      </c>
      <c r="D33" s="6">
        <v>195977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9077</v>
      </c>
      <c r="K33" s="6">
        <v>205054</v>
      </c>
      <c r="L33" s="7" t="s">
        <v>37</v>
      </c>
      <c r="M33" s="7" t="s">
        <v>37</v>
      </c>
    </row>
    <row r="34" spans="1:13" x14ac:dyDescent="0.3">
      <c r="B34" t="s">
        <v>68</v>
      </c>
      <c r="C34" t="s">
        <v>69</v>
      </c>
      <c r="D34" s="6">
        <v>187334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14345</v>
      </c>
      <c r="K34" s="6">
        <v>201679</v>
      </c>
      <c r="L34" s="7" t="s">
        <v>37</v>
      </c>
      <c r="M34" s="7" t="s">
        <v>37</v>
      </c>
    </row>
    <row r="35" spans="1:13" x14ac:dyDescent="0.3">
      <c r="B35" t="s">
        <v>57</v>
      </c>
      <c r="C35" t="s">
        <v>58</v>
      </c>
      <c r="D35" s="6">
        <v>60064</v>
      </c>
      <c r="E35" s="6">
        <v>25305</v>
      </c>
      <c r="F35" s="6">
        <v>17805</v>
      </c>
      <c r="G35" s="6">
        <v>0</v>
      </c>
      <c r="H35" s="6">
        <v>0</v>
      </c>
      <c r="I35" s="6">
        <v>0</v>
      </c>
      <c r="J35" s="6">
        <v>9399</v>
      </c>
      <c r="K35" s="6">
        <v>112573</v>
      </c>
      <c r="L35" s="6">
        <v>112263</v>
      </c>
      <c r="M35" s="18">
        <f t="shared" si="1"/>
        <v>2.7613728476880185E-3</v>
      </c>
    </row>
    <row r="36" spans="1:13" x14ac:dyDescent="0.3">
      <c r="B36" t="s">
        <v>59</v>
      </c>
      <c r="C36" t="s">
        <v>58</v>
      </c>
      <c r="D36" s="6">
        <v>6000</v>
      </c>
      <c r="E36" s="6">
        <v>15194</v>
      </c>
      <c r="F36" s="6">
        <v>12368</v>
      </c>
      <c r="G36" s="6">
        <v>0</v>
      </c>
      <c r="H36" s="6">
        <v>0</v>
      </c>
      <c r="I36" s="6">
        <v>0</v>
      </c>
      <c r="J36" s="6">
        <v>516</v>
      </c>
      <c r="K36" s="6">
        <v>34078</v>
      </c>
      <c r="L36" s="7" t="s">
        <v>37</v>
      </c>
      <c r="M36" s="7" t="s">
        <v>37</v>
      </c>
    </row>
    <row r="37" spans="1:13" x14ac:dyDescent="0.3">
      <c r="B37" t="s">
        <v>60</v>
      </c>
      <c r="C37" t="s">
        <v>61</v>
      </c>
      <c r="D37" s="6">
        <v>14552</v>
      </c>
      <c r="E37" s="6">
        <v>8199</v>
      </c>
      <c r="F37" s="6">
        <v>3106</v>
      </c>
      <c r="G37" s="6">
        <v>0</v>
      </c>
      <c r="H37" s="6">
        <v>0</v>
      </c>
      <c r="I37" s="6">
        <v>0</v>
      </c>
      <c r="J37" s="6">
        <v>2450</v>
      </c>
      <c r="K37" s="6">
        <v>28307</v>
      </c>
      <c r="L37" s="6">
        <v>26562</v>
      </c>
      <c r="M37" s="18">
        <f t="shared" si="1"/>
        <v>6.5695354265492056E-2</v>
      </c>
    </row>
    <row r="38" spans="1:13" s="1" customFormat="1" x14ac:dyDescent="0.3">
      <c r="A38" s="4"/>
      <c r="D38" s="8"/>
      <c r="E38" s="8"/>
      <c r="F38" s="8"/>
      <c r="G38" s="8"/>
      <c r="H38" s="8"/>
      <c r="I38" s="8"/>
      <c r="J38" s="8"/>
      <c r="K38" s="8">
        <f>SUM(K29:K37)</f>
        <v>1993957</v>
      </c>
      <c r="L38" s="8">
        <f>SUM(L29:L37)</f>
        <v>768672</v>
      </c>
      <c r="M38" s="21">
        <f t="shared" si="1"/>
        <v>1.5940284022313809</v>
      </c>
    </row>
    <row r="39" spans="1:13" s="2" customFormat="1" ht="57.6" x14ac:dyDescent="0.3">
      <c r="B39" s="2" t="s">
        <v>39</v>
      </c>
      <c r="C39" s="10" t="s">
        <v>40</v>
      </c>
      <c r="D39" s="5" t="s">
        <v>12</v>
      </c>
      <c r="E39" s="5" t="s">
        <v>13</v>
      </c>
      <c r="F39" s="10" t="s">
        <v>41</v>
      </c>
      <c r="G39" s="5" t="s">
        <v>42</v>
      </c>
      <c r="H39" s="5" t="s">
        <v>17</v>
      </c>
      <c r="I39" s="10"/>
      <c r="J39" s="10"/>
      <c r="K39" s="10"/>
      <c r="L39" s="10"/>
      <c r="M39" s="16"/>
    </row>
    <row r="40" spans="1:13" x14ac:dyDescent="0.3">
      <c r="B40" t="s">
        <v>55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13" x14ac:dyDescent="0.3">
      <c r="B41" t="s">
        <v>70</v>
      </c>
      <c r="C41" s="6">
        <v>13730</v>
      </c>
      <c r="D41" s="6">
        <v>9657</v>
      </c>
      <c r="E41" s="6">
        <v>0</v>
      </c>
      <c r="F41" s="6">
        <v>0</v>
      </c>
      <c r="G41" s="6">
        <v>106</v>
      </c>
      <c r="H41" s="6">
        <v>23493</v>
      </c>
    </row>
    <row r="42" spans="1:13" x14ac:dyDescent="0.3">
      <c r="B42" t="s">
        <v>71</v>
      </c>
      <c r="C42" s="6">
        <v>12000</v>
      </c>
      <c r="D42" s="6">
        <v>0</v>
      </c>
      <c r="E42" s="6">
        <v>0</v>
      </c>
      <c r="F42" s="6">
        <v>0</v>
      </c>
      <c r="G42" s="6">
        <v>0</v>
      </c>
      <c r="H42" s="6">
        <v>12000</v>
      </c>
    </row>
    <row r="43" spans="1:13" x14ac:dyDescent="0.3">
      <c r="H43" s="8">
        <f>SUM(H40:H42)</f>
        <v>35493</v>
      </c>
    </row>
    <row r="44" spans="1:13" s="12" customFormat="1" x14ac:dyDescent="0.3">
      <c r="A44" s="11"/>
      <c r="D44" s="13"/>
      <c r="E44" s="13"/>
      <c r="F44" s="13"/>
      <c r="G44" s="13"/>
      <c r="H44" s="13"/>
      <c r="I44" s="13"/>
      <c r="J44" s="13"/>
      <c r="K44" s="13"/>
      <c r="L44" s="13"/>
      <c r="M44" s="17"/>
    </row>
    <row r="45" spans="1:13" s="3" customFormat="1" ht="43.2" x14ac:dyDescent="0.3">
      <c r="B45" s="3" t="s">
        <v>8</v>
      </c>
      <c r="C45" s="3" t="s">
        <v>9</v>
      </c>
      <c r="D45" s="5" t="s">
        <v>10</v>
      </c>
      <c r="E45" s="5" t="s">
        <v>11</v>
      </c>
      <c r="F45" s="5" t="s">
        <v>12</v>
      </c>
      <c r="G45" s="5" t="s">
        <v>13</v>
      </c>
      <c r="H45" s="5" t="s">
        <v>14</v>
      </c>
      <c r="I45" s="5" t="s">
        <v>15</v>
      </c>
      <c r="J45" s="5" t="s">
        <v>16</v>
      </c>
      <c r="K45" s="5" t="s">
        <v>17</v>
      </c>
      <c r="L45" s="5" t="s">
        <v>38</v>
      </c>
      <c r="M45" s="14" t="s">
        <v>18</v>
      </c>
    </row>
    <row r="46" spans="1:13" x14ac:dyDescent="0.3">
      <c r="A46" s="4" t="s">
        <v>2</v>
      </c>
      <c r="B46" t="s">
        <v>72</v>
      </c>
      <c r="C46" t="s">
        <v>73</v>
      </c>
      <c r="D46" s="6">
        <v>1285577</v>
      </c>
      <c r="E46" s="6">
        <v>6037294</v>
      </c>
      <c r="F46" s="6">
        <v>0</v>
      </c>
      <c r="G46" s="6">
        <v>0</v>
      </c>
      <c r="H46" s="6">
        <v>0</v>
      </c>
      <c r="I46" s="6">
        <v>0</v>
      </c>
      <c r="J46" s="6">
        <v>1206627</v>
      </c>
      <c r="K46" s="6">
        <v>8529498</v>
      </c>
      <c r="L46" s="6">
        <v>5863794</v>
      </c>
      <c r="M46" s="18">
        <f t="shared" ref="M46:M56" si="2">(K46-L46)/L46</f>
        <v>0.45460396460039354</v>
      </c>
    </row>
    <row r="47" spans="1:13" x14ac:dyDescent="0.3">
      <c r="B47" t="s">
        <v>82</v>
      </c>
      <c r="C47" t="s">
        <v>79</v>
      </c>
      <c r="D47" s="6">
        <v>269615</v>
      </c>
      <c r="E47" s="6">
        <v>1703753</v>
      </c>
      <c r="F47" s="6">
        <v>0</v>
      </c>
      <c r="G47" s="6">
        <v>0</v>
      </c>
      <c r="H47" s="6">
        <v>0</v>
      </c>
      <c r="I47" s="6">
        <v>0</v>
      </c>
      <c r="J47" s="6">
        <v>3240642</v>
      </c>
      <c r="K47" s="6">
        <v>5214010</v>
      </c>
      <c r="L47" s="6">
        <v>1560664</v>
      </c>
      <c r="M47" s="18">
        <f t="shared" si="2"/>
        <v>2.3408920818318357</v>
      </c>
    </row>
    <row r="48" spans="1:13" x14ac:dyDescent="0.3">
      <c r="B48" t="s">
        <v>76</v>
      </c>
      <c r="C48" t="s">
        <v>77</v>
      </c>
      <c r="D48" s="6">
        <v>874231</v>
      </c>
      <c r="E48" s="6">
        <v>1521837</v>
      </c>
      <c r="F48" s="6">
        <v>0</v>
      </c>
      <c r="G48" s="6">
        <v>0</v>
      </c>
      <c r="H48" s="6">
        <v>0</v>
      </c>
      <c r="I48" s="6">
        <v>0</v>
      </c>
      <c r="J48" s="6">
        <v>379567</v>
      </c>
      <c r="K48" s="6">
        <v>2775635</v>
      </c>
      <c r="L48" s="6">
        <v>2839615</v>
      </c>
      <c r="M48" s="19">
        <f t="shared" si="2"/>
        <v>-2.2531223422893598E-2</v>
      </c>
    </row>
    <row r="49" spans="1:13" x14ac:dyDescent="0.3">
      <c r="B49" t="s">
        <v>74</v>
      </c>
      <c r="C49" t="s">
        <v>75</v>
      </c>
      <c r="D49" s="6">
        <v>842308</v>
      </c>
      <c r="E49" s="6">
        <v>1486990</v>
      </c>
      <c r="F49" s="6">
        <v>0</v>
      </c>
      <c r="G49" s="6">
        <v>0</v>
      </c>
      <c r="H49" s="6">
        <v>0</v>
      </c>
      <c r="I49" s="6">
        <v>0</v>
      </c>
      <c r="J49" s="6">
        <v>351928</v>
      </c>
      <c r="K49" s="6">
        <v>2681226</v>
      </c>
      <c r="L49" s="6">
        <v>2591093</v>
      </c>
      <c r="M49" s="18">
        <f t="shared" si="2"/>
        <v>3.4785706263727317E-2</v>
      </c>
    </row>
    <row r="50" spans="1:13" x14ac:dyDescent="0.3">
      <c r="B50" t="s">
        <v>78</v>
      </c>
      <c r="C50" t="s">
        <v>79</v>
      </c>
      <c r="D50" s="6">
        <v>921154</v>
      </c>
      <c r="E50" s="6">
        <v>1220621</v>
      </c>
      <c r="F50" s="6">
        <v>0</v>
      </c>
      <c r="G50" s="6">
        <v>0</v>
      </c>
      <c r="H50" s="6">
        <v>0</v>
      </c>
      <c r="I50" s="6">
        <v>0</v>
      </c>
      <c r="J50" s="6">
        <v>315875</v>
      </c>
      <c r="K50" s="6">
        <v>2457650</v>
      </c>
      <c r="L50" s="6">
        <v>2244288</v>
      </c>
      <c r="M50" s="18">
        <f t="shared" si="2"/>
        <v>9.5068903812701402E-2</v>
      </c>
    </row>
    <row r="51" spans="1:13" x14ac:dyDescent="0.3">
      <c r="B51" t="s">
        <v>83</v>
      </c>
      <c r="C51" t="s">
        <v>79</v>
      </c>
      <c r="D51" s="6">
        <v>273558</v>
      </c>
      <c r="E51" s="6">
        <v>1812183</v>
      </c>
      <c r="F51" s="6">
        <v>0</v>
      </c>
      <c r="G51" s="6">
        <v>0</v>
      </c>
      <c r="H51" s="6">
        <v>0</v>
      </c>
      <c r="I51" s="6">
        <v>0</v>
      </c>
      <c r="J51" s="6">
        <v>286025</v>
      </c>
      <c r="K51" s="6">
        <v>2371766</v>
      </c>
      <c r="L51" s="6">
        <v>5976646</v>
      </c>
      <c r="M51" s="19">
        <f t="shared" si="2"/>
        <v>-0.60316103714357516</v>
      </c>
    </row>
    <row r="52" spans="1:13" x14ac:dyDescent="0.3">
      <c r="B52" t="s">
        <v>84</v>
      </c>
      <c r="C52" t="s">
        <v>85</v>
      </c>
      <c r="D52" s="6">
        <v>514346</v>
      </c>
      <c r="E52" s="6">
        <v>621259</v>
      </c>
      <c r="F52" s="6">
        <v>0</v>
      </c>
      <c r="G52" s="6">
        <v>0</v>
      </c>
      <c r="H52" s="6">
        <v>0</v>
      </c>
      <c r="I52" s="6">
        <v>0</v>
      </c>
      <c r="J52" s="6">
        <v>685997</v>
      </c>
      <c r="K52" s="6">
        <v>1821602</v>
      </c>
      <c r="L52" s="23" t="s">
        <v>37</v>
      </c>
      <c r="M52" s="23" t="s">
        <v>37</v>
      </c>
    </row>
    <row r="53" spans="1:13" x14ac:dyDescent="0.3">
      <c r="B53" t="s">
        <v>86</v>
      </c>
      <c r="C53" t="s">
        <v>87</v>
      </c>
      <c r="D53" s="6">
        <v>696154</v>
      </c>
      <c r="E53" s="6">
        <v>907109</v>
      </c>
      <c r="F53" s="6">
        <v>0</v>
      </c>
      <c r="G53" s="6">
        <v>0</v>
      </c>
      <c r="H53" s="6">
        <v>0</v>
      </c>
      <c r="I53" s="6">
        <v>0</v>
      </c>
      <c r="J53" s="6">
        <v>183554</v>
      </c>
      <c r="K53" s="6">
        <v>1786817</v>
      </c>
      <c r="L53" s="23" t="s">
        <v>37</v>
      </c>
      <c r="M53" s="23" t="s">
        <v>37</v>
      </c>
    </row>
    <row r="54" spans="1:13" x14ac:dyDescent="0.3">
      <c r="B54" t="s">
        <v>80</v>
      </c>
      <c r="C54" t="s">
        <v>81</v>
      </c>
      <c r="D54" s="6">
        <v>572115</v>
      </c>
      <c r="E54" s="6">
        <v>839524</v>
      </c>
      <c r="F54" s="6">
        <v>0</v>
      </c>
      <c r="G54" s="6">
        <v>0</v>
      </c>
      <c r="H54" s="6">
        <v>0</v>
      </c>
      <c r="I54" s="6">
        <v>0</v>
      </c>
      <c r="J54" s="6">
        <v>218533</v>
      </c>
      <c r="K54" s="6">
        <v>1630172</v>
      </c>
      <c r="L54" s="6">
        <v>1599287</v>
      </c>
      <c r="M54" s="18">
        <f t="shared" si="2"/>
        <v>1.9311730790033309E-2</v>
      </c>
    </row>
    <row r="55" spans="1:13" x14ac:dyDescent="0.3">
      <c r="B55" t="s">
        <v>88</v>
      </c>
      <c r="C55" t="s">
        <v>89</v>
      </c>
      <c r="D55" s="6">
        <v>567115</v>
      </c>
      <c r="E55" s="6">
        <v>939929</v>
      </c>
      <c r="F55" s="6">
        <v>0</v>
      </c>
      <c r="G55" s="6">
        <v>0</v>
      </c>
      <c r="H55" s="6">
        <v>0</v>
      </c>
      <c r="I55" s="6">
        <v>0</v>
      </c>
      <c r="J55" s="6">
        <v>20676</v>
      </c>
      <c r="K55" s="6">
        <v>1527720</v>
      </c>
      <c r="L55" s="6">
        <v>2018942</v>
      </c>
      <c r="M55" s="19">
        <f t="shared" si="2"/>
        <v>-0.24330664278617217</v>
      </c>
    </row>
    <row r="56" spans="1:13" s="1" customFormat="1" x14ac:dyDescent="0.3">
      <c r="A56" s="4"/>
      <c r="D56" s="8"/>
      <c r="E56" s="8"/>
      <c r="F56" s="8"/>
      <c r="G56" s="8"/>
      <c r="H56" s="8"/>
      <c r="I56" s="8"/>
      <c r="J56" s="8"/>
      <c r="K56" s="8">
        <f>SUM(K46:K55)</f>
        <v>30796096</v>
      </c>
      <c r="L56" s="8">
        <f>SUM(L46:L55)</f>
        <v>24694329</v>
      </c>
      <c r="M56" s="21">
        <f t="shared" si="2"/>
        <v>0.24709183229882456</v>
      </c>
    </row>
    <row r="57" spans="1:13" s="2" customFormat="1" ht="57.6" x14ac:dyDescent="0.3">
      <c r="B57" s="2" t="s">
        <v>39</v>
      </c>
      <c r="C57" s="10" t="s">
        <v>40</v>
      </c>
      <c r="D57" s="5" t="s">
        <v>12</v>
      </c>
      <c r="E57" s="5" t="s">
        <v>13</v>
      </c>
      <c r="F57" s="10" t="s">
        <v>41</v>
      </c>
      <c r="G57" s="5" t="s">
        <v>42</v>
      </c>
      <c r="H57" s="5" t="s">
        <v>17</v>
      </c>
      <c r="I57" s="10"/>
      <c r="J57" s="10"/>
      <c r="K57" s="10"/>
      <c r="L57" s="10"/>
      <c r="M57" s="16"/>
    </row>
    <row r="58" spans="1:13" x14ac:dyDescent="0.3">
      <c r="B58" t="s">
        <v>91</v>
      </c>
      <c r="C58" s="6">
        <v>230050</v>
      </c>
      <c r="D58" s="6">
        <v>0</v>
      </c>
      <c r="E58" s="6">
        <v>0</v>
      </c>
      <c r="F58" s="6">
        <v>17308</v>
      </c>
      <c r="G58" s="6">
        <v>0</v>
      </c>
      <c r="H58" s="6">
        <v>247358</v>
      </c>
    </row>
    <row r="59" spans="1:13" x14ac:dyDescent="0.3">
      <c r="B59" t="s">
        <v>92</v>
      </c>
      <c r="C59" s="6">
        <v>232000</v>
      </c>
      <c r="D59" s="6">
        <v>0</v>
      </c>
      <c r="E59" s="6">
        <v>0</v>
      </c>
      <c r="F59" s="6">
        <v>12739</v>
      </c>
      <c r="G59" s="6">
        <v>0</v>
      </c>
      <c r="H59" s="6">
        <f t="shared" ref="H59:H70" si="3">SUM(C59:G59)</f>
        <v>244739</v>
      </c>
    </row>
    <row r="60" spans="1:13" x14ac:dyDescent="0.3">
      <c r="B60" t="s">
        <v>93</v>
      </c>
      <c r="C60" s="6">
        <v>227000</v>
      </c>
      <c r="D60" s="6">
        <v>0</v>
      </c>
      <c r="E60" s="6">
        <v>0</v>
      </c>
      <c r="F60" s="6">
        <v>13707</v>
      </c>
      <c r="G60" s="6">
        <v>0</v>
      </c>
      <c r="H60" s="6">
        <f t="shared" si="3"/>
        <v>240707</v>
      </c>
    </row>
    <row r="61" spans="1:13" x14ac:dyDescent="0.3">
      <c r="B61" t="s">
        <v>94</v>
      </c>
      <c r="C61" s="6">
        <v>222000</v>
      </c>
      <c r="D61" s="6">
        <v>0</v>
      </c>
      <c r="E61" s="6">
        <v>0</v>
      </c>
      <c r="F61" s="6">
        <v>7371</v>
      </c>
      <c r="G61" s="6">
        <v>0</v>
      </c>
      <c r="H61" s="6">
        <f t="shared" si="3"/>
        <v>229371</v>
      </c>
    </row>
    <row r="62" spans="1:13" x14ac:dyDescent="0.3">
      <c r="B62" t="s">
        <v>103</v>
      </c>
      <c r="C62" s="6">
        <v>214500</v>
      </c>
      <c r="D62" s="6">
        <v>0</v>
      </c>
      <c r="E62" s="6">
        <v>0</v>
      </c>
      <c r="F62" s="6">
        <v>11309</v>
      </c>
      <c r="G62" s="6">
        <v>0</v>
      </c>
      <c r="H62" s="6">
        <f t="shared" si="3"/>
        <v>225809</v>
      </c>
    </row>
    <row r="63" spans="1:13" x14ac:dyDescent="0.3">
      <c r="B63" t="s">
        <v>95</v>
      </c>
      <c r="C63" s="6">
        <v>204500</v>
      </c>
      <c r="D63" s="6">
        <v>0</v>
      </c>
      <c r="E63" s="6">
        <v>0</v>
      </c>
      <c r="F63" s="6">
        <v>12047</v>
      </c>
      <c r="G63" s="6">
        <v>0</v>
      </c>
      <c r="H63" s="6">
        <f t="shared" si="3"/>
        <v>216547</v>
      </c>
    </row>
    <row r="64" spans="1:13" x14ac:dyDescent="0.3">
      <c r="B64" t="s">
        <v>96</v>
      </c>
      <c r="C64" s="6">
        <v>199500</v>
      </c>
      <c r="D64" s="6">
        <v>0</v>
      </c>
      <c r="E64" s="6">
        <v>0</v>
      </c>
      <c r="F64" s="6">
        <v>15618</v>
      </c>
      <c r="G64" s="6">
        <v>0</v>
      </c>
      <c r="H64" s="6">
        <f t="shared" si="3"/>
        <v>215118</v>
      </c>
    </row>
    <row r="65" spans="1:13" x14ac:dyDescent="0.3">
      <c r="B65" t="s">
        <v>101</v>
      </c>
      <c r="C65" s="6">
        <v>203000</v>
      </c>
      <c r="D65" s="6">
        <v>0</v>
      </c>
      <c r="E65" s="6">
        <v>0</v>
      </c>
      <c r="F65" s="6">
        <v>11309</v>
      </c>
      <c r="G65" s="6">
        <v>0</v>
      </c>
      <c r="H65" s="6">
        <f t="shared" si="3"/>
        <v>214309</v>
      </c>
    </row>
    <row r="66" spans="1:13" x14ac:dyDescent="0.3">
      <c r="B66" t="s">
        <v>102</v>
      </c>
      <c r="C66" s="6">
        <v>212000</v>
      </c>
      <c r="D66" s="6">
        <v>0</v>
      </c>
      <c r="E66" s="6">
        <v>0</v>
      </c>
      <c r="F66" s="6">
        <v>0</v>
      </c>
      <c r="G66" s="6">
        <v>0</v>
      </c>
      <c r="H66" s="6">
        <f t="shared" si="3"/>
        <v>212000</v>
      </c>
    </row>
    <row r="67" spans="1:13" x14ac:dyDescent="0.3">
      <c r="B67" t="s">
        <v>97</v>
      </c>
      <c r="C67" s="6">
        <v>199500</v>
      </c>
      <c r="D67" s="6">
        <v>0</v>
      </c>
      <c r="E67" s="6">
        <v>0</v>
      </c>
      <c r="F67" s="6">
        <v>7371</v>
      </c>
      <c r="G67" s="6">
        <v>0</v>
      </c>
      <c r="H67" s="6">
        <f t="shared" si="3"/>
        <v>206871</v>
      </c>
    </row>
    <row r="68" spans="1:13" x14ac:dyDescent="0.3">
      <c r="B68" t="s">
        <v>98</v>
      </c>
      <c r="C68" s="6">
        <v>190050</v>
      </c>
      <c r="D68" s="6">
        <v>0</v>
      </c>
      <c r="E68" s="6">
        <v>0</v>
      </c>
      <c r="F68" s="6">
        <v>7128</v>
      </c>
      <c r="G68" s="6">
        <v>0</v>
      </c>
      <c r="H68" s="6">
        <f t="shared" si="3"/>
        <v>197178</v>
      </c>
    </row>
    <row r="69" spans="1:13" x14ac:dyDescent="0.3">
      <c r="B69" t="s">
        <v>99</v>
      </c>
      <c r="C69" s="6">
        <v>186626</v>
      </c>
      <c r="D69" s="6">
        <v>0</v>
      </c>
      <c r="E69" s="6">
        <v>0</v>
      </c>
      <c r="F69" s="6">
        <v>0</v>
      </c>
      <c r="G69" s="6">
        <v>0</v>
      </c>
      <c r="H69" s="6">
        <f t="shared" si="3"/>
        <v>186626</v>
      </c>
    </row>
    <row r="70" spans="1:13" x14ac:dyDescent="0.3">
      <c r="B70" t="s">
        <v>100</v>
      </c>
      <c r="C70" s="6">
        <v>141676</v>
      </c>
      <c r="D70" s="6">
        <v>0</v>
      </c>
      <c r="E70" s="6">
        <v>0</v>
      </c>
      <c r="F70" s="6">
        <v>10915</v>
      </c>
      <c r="G70" s="6">
        <v>0</v>
      </c>
      <c r="H70" s="6">
        <f t="shared" si="3"/>
        <v>152591</v>
      </c>
    </row>
    <row r="71" spans="1:13" x14ac:dyDescent="0.3">
      <c r="B71" t="s">
        <v>90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</row>
    <row r="72" spans="1:13" s="1" customFormat="1" x14ac:dyDescent="0.3">
      <c r="A72" s="4"/>
      <c r="D72" s="8"/>
      <c r="E72" s="8"/>
      <c r="F72" s="8"/>
      <c r="G72" s="8"/>
      <c r="H72" s="8">
        <f>SUM(H58:H71)</f>
        <v>2789224</v>
      </c>
      <c r="I72" s="8"/>
      <c r="J72" s="8"/>
      <c r="K72" s="8"/>
      <c r="L72" s="8"/>
      <c r="M72" s="24"/>
    </row>
    <row r="73" spans="1:13" s="12" customFormat="1" x14ac:dyDescent="0.3">
      <c r="A73" s="11"/>
      <c r="D73" s="13"/>
      <c r="E73" s="13"/>
      <c r="F73" s="13"/>
      <c r="G73" s="13"/>
      <c r="H73" s="13"/>
      <c r="I73" s="13"/>
      <c r="J73" s="13"/>
      <c r="K73" s="13"/>
      <c r="L73" s="13"/>
      <c r="M73" s="17"/>
    </row>
    <row r="74" spans="1:13" s="3" customFormat="1" ht="43.2" x14ac:dyDescent="0.3">
      <c r="B74" s="3" t="s">
        <v>8</v>
      </c>
      <c r="C74" s="3" t="s">
        <v>9</v>
      </c>
      <c r="D74" s="5" t="s">
        <v>10</v>
      </c>
      <c r="E74" s="5" t="s">
        <v>11</v>
      </c>
      <c r="F74" s="5" t="s">
        <v>12</v>
      </c>
      <c r="G74" s="5" t="s">
        <v>13</v>
      </c>
      <c r="H74" s="5" t="s">
        <v>14</v>
      </c>
      <c r="I74" s="5" t="s">
        <v>15</v>
      </c>
      <c r="J74" s="5" t="s">
        <v>16</v>
      </c>
      <c r="K74" s="5" t="s">
        <v>17</v>
      </c>
      <c r="L74" s="5" t="s">
        <v>38</v>
      </c>
      <c r="M74" s="14" t="s">
        <v>18</v>
      </c>
    </row>
    <row r="75" spans="1:13" x14ac:dyDescent="0.3">
      <c r="A75" s="4" t="s">
        <v>3</v>
      </c>
      <c r="B75" t="s">
        <v>104</v>
      </c>
      <c r="C75" t="s">
        <v>105</v>
      </c>
      <c r="D75" s="6">
        <v>265889</v>
      </c>
      <c r="E75" s="6">
        <v>351289</v>
      </c>
      <c r="F75" s="6">
        <v>0</v>
      </c>
      <c r="G75" s="6">
        <v>0</v>
      </c>
      <c r="H75" s="6">
        <v>0</v>
      </c>
      <c r="I75" s="6">
        <v>0</v>
      </c>
      <c r="J75" s="6">
        <v>36827</v>
      </c>
      <c r="K75" s="6">
        <v>654005</v>
      </c>
      <c r="L75" s="6">
        <v>562537</v>
      </c>
      <c r="M75" s="18">
        <f t="shared" ref="M75:M85" si="4">(K75-L75)/L75</f>
        <v>0.16259908237147067</v>
      </c>
    </row>
    <row r="76" spans="1:13" x14ac:dyDescent="0.3">
      <c r="B76" t="s">
        <v>108</v>
      </c>
      <c r="C76" t="s">
        <v>61</v>
      </c>
      <c r="D76" s="6">
        <v>142640</v>
      </c>
      <c r="E76" s="6">
        <v>212818</v>
      </c>
      <c r="F76" s="6">
        <v>0</v>
      </c>
      <c r="G76" s="6">
        <v>0</v>
      </c>
      <c r="H76" s="6">
        <v>0</v>
      </c>
      <c r="I76" s="6">
        <v>44271</v>
      </c>
      <c r="J76" s="6">
        <v>31422</v>
      </c>
      <c r="K76" s="6">
        <v>431151</v>
      </c>
      <c r="L76" s="6">
        <v>272288</v>
      </c>
      <c r="M76" s="18">
        <f t="shared" si="4"/>
        <v>0.58343738982254079</v>
      </c>
    </row>
    <row r="77" spans="1:13" x14ac:dyDescent="0.3">
      <c r="B77" t="s">
        <v>109</v>
      </c>
      <c r="C77" t="s">
        <v>110</v>
      </c>
      <c r="D77" s="6">
        <v>121624</v>
      </c>
      <c r="E77" s="6">
        <v>85268</v>
      </c>
      <c r="F77" s="6">
        <v>0</v>
      </c>
      <c r="G77" s="6">
        <v>0</v>
      </c>
      <c r="H77" s="6">
        <v>0</v>
      </c>
      <c r="I77" s="6">
        <v>0</v>
      </c>
      <c r="J77" s="6">
        <v>8954</v>
      </c>
      <c r="K77" s="6">
        <v>215846</v>
      </c>
      <c r="L77" s="6">
        <v>187053</v>
      </c>
      <c r="M77" s="18">
        <f t="shared" si="4"/>
        <v>0.15392963491630715</v>
      </c>
    </row>
    <row r="78" spans="1:13" x14ac:dyDescent="0.3">
      <c r="B78" t="s">
        <v>111</v>
      </c>
      <c r="C78" t="s">
        <v>112</v>
      </c>
      <c r="D78" s="6">
        <v>28480</v>
      </c>
      <c r="E78" s="6">
        <v>25205</v>
      </c>
      <c r="F78" s="6">
        <v>0</v>
      </c>
      <c r="G78" s="6">
        <v>0</v>
      </c>
      <c r="H78" s="6">
        <v>0</v>
      </c>
      <c r="I78" s="6">
        <v>24251</v>
      </c>
      <c r="J78" s="6">
        <v>136113</v>
      </c>
      <c r="K78" s="6">
        <v>214049</v>
      </c>
      <c r="L78" s="6">
        <v>98764</v>
      </c>
      <c r="M78" s="18">
        <f t="shared" si="4"/>
        <v>1.1672775505244826</v>
      </c>
    </row>
    <row r="79" spans="1:13" x14ac:dyDescent="0.3">
      <c r="B79" t="s">
        <v>113</v>
      </c>
      <c r="C79" t="s">
        <v>110</v>
      </c>
      <c r="D79" s="6">
        <v>115415</v>
      </c>
      <c r="E79" s="6">
        <v>73015</v>
      </c>
      <c r="F79" s="6">
        <v>0</v>
      </c>
      <c r="G79" s="6">
        <v>0</v>
      </c>
      <c r="H79" s="6">
        <v>0</v>
      </c>
      <c r="I79" s="6">
        <v>0</v>
      </c>
      <c r="J79" s="6">
        <v>5038</v>
      </c>
      <c r="K79" s="6">
        <v>193468</v>
      </c>
      <c r="L79" s="6">
        <v>188704</v>
      </c>
      <c r="M79" s="18">
        <f t="shared" si="4"/>
        <v>2.5245887739528575E-2</v>
      </c>
    </row>
    <row r="80" spans="1:13" x14ac:dyDescent="0.3">
      <c r="B80" t="s">
        <v>114</v>
      </c>
      <c r="C80" t="s">
        <v>226</v>
      </c>
      <c r="D80" s="6">
        <v>131849</v>
      </c>
      <c r="E80" s="6">
        <v>28134</v>
      </c>
      <c r="F80" s="6">
        <v>0</v>
      </c>
      <c r="G80" s="6">
        <v>0</v>
      </c>
      <c r="H80" s="6">
        <v>0</v>
      </c>
      <c r="I80" s="6">
        <v>0</v>
      </c>
      <c r="J80" s="6">
        <v>5146</v>
      </c>
      <c r="K80" s="6">
        <v>165129</v>
      </c>
      <c r="L80" s="6">
        <v>139569</v>
      </c>
      <c r="M80" s="18">
        <f t="shared" si="4"/>
        <v>0.18313522343786945</v>
      </c>
    </row>
    <row r="81" spans="1:13" x14ac:dyDescent="0.3">
      <c r="B81" t="s">
        <v>115</v>
      </c>
      <c r="C81" t="s">
        <v>116</v>
      </c>
      <c r="D81" s="6">
        <v>69512</v>
      </c>
      <c r="E81" s="6">
        <v>36000</v>
      </c>
      <c r="F81" s="6">
        <v>0</v>
      </c>
      <c r="G81" s="6">
        <v>0</v>
      </c>
      <c r="H81" s="6">
        <v>0</v>
      </c>
      <c r="I81" s="6">
        <v>0</v>
      </c>
      <c r="J81" s="6">
        <v>9313</v>
      </c>
      <c r="K81" s="6">
        <v>114825</v>
      </c>
      <c r="L81" s="6">
        <v>33947</v>
      </c>
      <c r="M81" s="18">
        <f t="shared" si="4"/>
        <v>2.3824785695348631</v>
      </c>
    </row>
    <row r="82" spans="1:13" x14ac:dyDescent="0.3">
      <c r="B82" t="s">
        <v>117</v>
      </c>
      <c r="C82" t="s">
        <v>118</v>
      </c>
      <c r="D82" s="6">
        <v>20187</v>
      </c>
      <c r="E82" s="6">
        <v>27374</v>
      </c>
      <c r="F82" s="6">
        <v>0</v>
      </c>
      <c r="G82" s="6">
        <v>0</v>
      </c>
      <c r="H82" s="6">
        <v>0</v>
      </c>
      <c r="I82" s="6">
        <v>0</v>
      </c>
      <c r="J82" s="6">
        <v>3686</v>
      </c>
      <c r="K82" s="6">
        <v>51247</v>
      </c>
      <c r="L82" s="6">
        <v>55925</v>
      </c>
      <c r="M82" s="19">
        <f>(K82-L82)/L82</f>
        <v>-8.3647742512293247E-2</v>
      </c>
    </row>
    <row r="83" spans="1:13" x14ac:dyDescent="0.3">
      <c r="B83" t="s">
        <v>119</v>
      </c>
      <c r="C83" t="s">
        <v>116</v>
      </c>
      <c r="D83" s="6">
        <v>12824</v>
      </c>
      <c r="E83" s="6">
        <v>13686</v>
      </c>
      <c r="F83" s="6">
        <v>0</v>
      </c>
      <c r="G83" s="6">
        <v>0</v>
      </c>
      <c r="H83" s="6">
        <v>0</v>
      </c>
      <c r="I83" s="6">
        <v>0</v>
      </c>
      <c r="J83" s="6">
        <v>1591</v>
      </c>
      <c r="K83" s="6">
        <v>28101</v>
      </c>
      <c r="L83" s="6">
        <v>29437</v>
      </c>
      <c r="M83" s="19">
        <f t="shared" si="4"/>
        <v>-4.5385059618847028E-2</v>
      </c>
    </row>
    <row r="84" spans="1:13" x14ac:dyDescent="0.3">
      <c r="B84" t="s">
        <v>106</v>
      </c>
      <c r="C84" t="s">
        <v>107</v>
      </c>
      <c r="D84" s="6">
        <v>12938</v>
      </c>
      <c r="E84" s="6">
        <v>11317</v>
      </c>
      <c r="F84" s="6">
        <v>0</v>
      </c>
      <c r="G84" s="6">
        <v>0</v>
      </c>
      <c r="H84" s="6">
        <v>0</v>
      </c>
      <c r="I84" s="6">
        <v>0</v>
      </c>
      <c r="J84" s="6">
        <v>1710</v>
      </c>
      <c r="K84" s="6">
        <v>25965</v>
      </c>
      <c r="L84" s="6">
        <v>28292</v>
      </c>
      <c r="M84" s="19">
        <f t="shared" si="4"/>
        <v>-8.2249399123427117E-2</v>
      </c>
    </row>
    <row r="85" spans="1:13" s="1" customFormat="1" x14ac:dyDescent="0.3">
      <c r="A85" s="4"/>
      <c r="D85" s="8"/>
      <c r="E85" s="8"/>
      <c r="F85" s="8"/>
      <c r="G85" s="8"/>
      <c r="H85" s="8"/>
      <c r="I85" s="8"/>
      <c r="J85" s="8"/>
      <c r="K85" s="8">
        <f>SUM(K75:K84)</f>
        <v>2093786</v>
      </c>
      <c r="L85" s="8">
        <f>SUM(L75:L84)</f>
        <v>1596516</v>
      </c>
      <c r="M85" s="21">
        <f t="shared" si="4"/>
        <v>0.31147198023696598</v>
      </c>
    </row>
    <row r="86" spans="1:13" s="2" customFormat="1" ht="57.6" x14ac:dyDescent="0.3">
      <c r="B86" s="2" t="s">
        <v>39</v>
      </c>
      <c r="C86" s="10" t="s">
        <v>40</v>
      </c>
      <c r="D86" s="5" t="s">
        <v>12</v>
      </c>
      <c r="E86" s="5" t="s">
        <v>13</v>
      </c>
      <c r="F86" s="10" t="s">
        <v>41</v>
      </c>
      <c r="G86" s="5" t="s">
        <v>42</v>
      </c>
      <c r="H86" s="5" t="s">
        <v>17</v>
      </c>
      <c r="I86" s="10"/>
      <c r="J86" s="10"/>
      <c r="K86" s="10"/>
      <c r="L86" s="10"/>
      <c r="M86" s="16"/>
    </row>
    <row r="87" spans="1:13" x14ac:dyDescent="0.3">
      <c r="B87" t="s">
        <v>104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</row>
    <row r="88" spans="1:13" x14ac:dyDescent="0.3">
      <c r="B88" t="s">
        <v>120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</row>
    <row r="89" spans="1:13" x14ac:dyDescent="0.3">
      <c r="B89" t="s">
        <v>121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</row>
    <row r="90" spans="1:13" x14ac:dyDescent="0.3">
      <c r="B90" t="s">
        <v>108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</row>
    <row r="91" spans="1:13" s="12" customFormat="1" x14ac:dyDescent="0.3">
      <c r="A91" s="11"/>
      <c r="D91" s="13"/>
      <c r="E91" s="13"/>
      <c r="F91" s="13"/>
      <c r="G91" s="13"/>
      <c r="H91" s="13"/>
      <c r="I91" s="13"/>
      <c r="J91" s="13"/>
      <c r="K91" s="13"/>
      <c r="L91" s="13"/>
      <c r="M91" s="17"/>
    </row>
    <row r="92" spans="1:13" s="3" customFormat="1" ht="43.2" x14ac:dyDescent="0.3">
      <c r="B92" s="3" t="s">
        <v>8</v>
      </c>
      <c r="C92" s="3" t="s">
        <v>9</v>
      </c>
      <c r="D92" s="5" t="s">
        <v>10</v>
      </c>
      <c r="E92" s="5" t="s">
        <v>11</v>
      </c>
      <c r="F92" s="5" t="s">
        <v>12</v>
      </c>
      <c r="G92" s="5" t="s">
        <v>13</v>
      </c>
      <c r="H92" s="5" t="s">
        <v>14</v>
      </c>
      <c r="I92" s="5" t="s">
        <v>15</v>
      </c>
      <c r="J92" s="5" t="s">
        <v>16</v>
      </c>
      <c r="K92" s="5" t="s">
        <v>17</v>
      </c>
      <c r="L92" s="5" t="s">
        <v>38</v>
      </c>
      <c r="M92" s="14" t="s">
        <v>18</v>
      </c>
    </row>
    <row r="93" spans="1:13" x14ac:dyDescent="0.3">
      <c r="A93" s="4" t="s">
        <v>4</v>
      </c>
      <c r="B93" t="s">
        <v>124</v>
      </c>
      <c r="C93" t="s">
        <v>127</v>
      </c>
      <c r="D93" s="6">
        <v>326856</v>
      </c>
      <c r="E93" s="6">
        <v>43499</v>
      </c>
      <c r="F93" s="6">
        <v>0</v>
      </c>
      <c r="G93" s="6">
        <v>0</v>
      </c>
      <c r="H93" s="6">
        <v>0</v>
      </c>
      <c r="I93" s="6">
        <v>0</v>
      </c>
      <c r="J93" s="6">
        <v>4590</v>
      </c>
      <c r="K93" s="6">
        <v>374945</v>
      </c>
      <c r="L93" s="6">
        <v>475650</v>
      </c>
      <c r="M93" s="19">
        <f>(K93-L93)/L93</f>
        <v>-0.21172080311153157</v>
      </c>
    </row>
    <row r="94" spans="1:13" x14ac:dyDescent="0.3">
      <c r="B94" t="s">
        <v>122</v>
      </c>
      <c r="C94" t="s">
        <v>20</v>
      </c>
      <c r="D94" s="6">
        <v>238453</v>
      </c>
      <c r="E94" s="6">
        <v>25888</v>
      </c>
      <c r="F94" s="6">
        <v>0</v>
      </c>
      <c r="G94" s="6">
        <v>0</v>
      </c>
      <c r="H94" s="6">
        <v>0</v>
      </c>
      <c r="I94" s="6">
        <v>0</v>
      </c>
      <c r="J94" s="6">
        <v>3134</v>
      </c>
      <c r="K94" s="6">
        <v>267175</v>
      </c>
      <c r="L94" s="6">
        <v>405925</v>
      </c>
      <c r="M94" s="19">
        <f>(K94-L94)/L94</f>
        <v>-0.3418119110673154</v>
      </c>
    </row>
    <row r="95" spans="1:13" x14ac:dyDescent="0.3">
      <c r="B95" t="s">
        <v>123</v>
      </c>
      <c r="C95" t="s">
        <v>126</v>
      </c>
      <c r="D95" s="6">
        <v>142738</v>
      </c>
      <c r="E95" s="6">
        <v>20982</v>
      </c>
      <c r="F95" s="6">
        <v>0</v>
      </c>
      <c r="G95" s="6">
        <v>0</v>
      </c>
      <c r="H95" s="6">
        <v>0</v>
      </c>
      <c r="I95" s="6">
        <v>0</v>
      </c>
      <c r="J95" s="6">
        <v>1433</v>
      </c>
      <c r="K95" s="6">
        <v>165153</v>
      </c>
      <c r="L95" s="6">
        <v>210999</v>
      </c>
      <c r="M95" s="19">
        <f>(K95-L95)/L95</f>
        <v>-0.21728065061919724</v>
      </c>
    </row>
    <row r="96" spans="1:13" x14ac:dyDescent="0.3">
      <c r="B96" t="s">
        <v>125</v>
      </c>
      <c r="C96" t="s">
        <v>128</v>
      </c>
      <c r="D96" s="6">
        <v>119012</v>
      </c>
      <c r="E96" s="6">
        <v>16632</v>
      </c>
      <c r="F96" s="6">
        <v>0</v>
      </c>
      <c r="G96" s="6">
        <v>0</v>
      </c>
      <c r="H96" s="6">
        <v>0</v>
      </c>
      <c r="I96" s="6">
        <v>0</v>
      </c>
      <c r="J96" s="6">
        <v>6342</v>
      </c>
      <c r="K96" s="6">
        <v>141986</v>
      </c>
      <c r="L96" s="6">
        <v>111200</v>
      </c>
      <c r="M96" s="18">
        <f>(K96-L96)/L96</f>
        <v>0.2768525179856115</v>
      </c>
    </row>
    <row r="97" spans="1:13" s="1" customFormat="1" x14ac:dyDescent="0.3">
      <c r="A97" s="4"/>
      <c r="D97" s="8"/>
      <c r="E97" s="8"/>
      <c r="F97" s="8"/>
      <c r="G97" s="8"/>
      <c r="H97" s="8"/>
      <c r="I97" s="8"/>
      <c r="J97" s="8"/>
      <c r="K97" s="8">
        <f>SUM(K93:K96)</f>
        <v>949259</v>
      </c>
      <c r="L97" s="8">
        <f>SUM(L93:L96)</f>
        <v>1203774</v>
      </c>
      <c r="M97" s="25">
        <f>(K97-L97)/L97</f>
        <v>-0.21143088320565157</v>
      </c>
    </row>
    <row r="98" spans="1:13" s="2" customFormat="1" ht="57.6" x14ac:dyDescent="0.3">
      <c r="B98" s="2" t="s">
        <v>39</v>
      </c>
      <c r="C98" s="10" t="s">
        <v>40</v>
      </c>
      <c r="D98" s="5" t="s">
        <v>12</v>
      </c>
      <c r="E98" s="5" t="s">
        <v>13</v>
      </c>
      <c r="F98" s="10" t="s">
        <v>41</v>
      </c>
      <c r="G98" s="5" t="s">
        <v>42</v>
      </c>
      <c r="H98" s="5" t="s">
        <v>17</v>
      </c>
      <c r="I98" s="10"/>
      <c r="J98" s="10"/>
      <c r="K98" s="10"/>
      <c r="L98" s="10"/>
      <c r="M98" s="16"/>
    </row>
    <row r="99" spans="1:13" s="2" customFormat="1" x14ac:dyDescent="0.3">
      <c r="B99" s="9" t="s">
        <v>129</v>
      </c>
      <c r="C99" s="22">
        <v>38500</v>
      </c>
      <c r="D99" s="29">
        <v>0</v>
      </c>
      <c r="E99" s="29">
        <v>0</v>
      </c>
      <c r="F99" s="29">
        <v>0</v>
      </c>
      <c r="G99" s="29">
        <v>0</v>
      </c>
      <c r="H99" s="22">
        <v>38500</v>
      </c>
      <c r="I99" s="10"/>
      <c r="J99" s="10"/>
      <c r="K99" s="10"/>
      <c r="L99" s="10"/>
      <c r="M99" s="16"/>
    </row>
    <row r="100" spans="1:13" s="2" customFormat="1" x14ac:dyDescent="0.3">
      <c r="B100" s="9" t="s">
        <v>130</v>
      </c>
      <c r="C100" s="22">
        <v>40100</v>
      </c>
      <c r="D100" s="29">
        <v>0</v>
      </c>
      <c r="E100" s="29">
        <v>0</v>
      </c>
      <c r="F100" s="29">
        <v>0</v>
      </c>
      <c r="G100" s="29">
        <v>0</v>
      </c>
      <c r="H100" s="22">
        <v>40100</v>
      </c>
      <c r="I100" s="10"/>
      <c r="J100" s="10"/>
      <c r="K100" s="10"/>
      <c r="L100" s="10"/>
      <c r="M100" s="16"/>
    </row>
    <row r="101" spans="1:13" s="2" customFormat="1" x14ac:dyDescent="0.3">
      <c r="B101" s="9" t="s">
        <v>131</v>
      </c>
      <c r="C101" s="22">
        <v>55000</v>
      </c>
      <c r="D101" s="29">
        <v>0</v>
      </c>
      <c r="E101" s="29">
        <v>0</v>
      </c>
      <c r="F101" s="29">
        <v>0</v>
      </c>
      <c r="G101" s="29">
        <v>0</v>
      </c>
      <c r="H101" s="22">
        <v>55000</v>
      </c>
      <c r="I101" s="10"/>
      <c r="J101" s="10"/>
      <c r="K101" s="10"/>
      <c r="L101" s="10"/>
      <c r="M101" s="16"/>
    </row>
    <row r="102" spans="1:13" x14ac:dyDescent="0.3">
      <c r="B102" s="9" t="s">
        <v>132</v>
      </c>
      <c r="C102" s="22">
        <v>31350</v>
      </c>
      <c r="D102" s="29">
        <v>0</v>
      </c>
      <c r="E102" s="29">
        <v>0</v>
      </c>
      <c r="F102" s="29">
        <v>0</v>
      </c>
      <c r="G102" s="29">
        <v>0</v>
      </c>
      <c r="H102" s="22">
        <v>31350</v>
      </c>
    </row>
    <row r="103" spans="1:13" s="1" customFormat="1" x14ac:dyDescent="0.3">
      <c r="A103" s="4"/>
      <c r="D103" s="8"/>
      <c r="E103" s="8"/>
      <c r="F103" s="8"/>
      <c r="G103" s="8"/>
      <c r="H103" s="8">
        <f>SUM(H99:H102)</f>
        <v>164950</v>
      </c>
      <c r="I103" s="8"/>
      <c r="J103" s="8"/>
      <c r="K103" s="8"/>
      <c r="L103" s="8"/>
      <c r="M103" s="24"/>
    </row>
    <row r="104" spans="1:13" s="12" customFormat="1" x14ac:dyDescent="0.3">
      <c r="A104" s="11"/>
      <c r="D104" s="13"/>
      <c r="E104" s="13"/>
      <c r="F104" s="13"/>
      <c r="G104" s="13"/>
      <c r="H104" s="13"/>
      <c r="I104" s="13"/>
      <c r="J104" s="13"/>
      <c r="K104" s="13"/>
      <c r="L104" s="13"/>
      <c r="M104" s="17"/>
    </row>
    <row r="105" spans="1:13" s="3" customFormat="1" ht="43.2" x14ac:dyDescent="0.3">
      <c r="B105" s="3" t="s">
        <v>8</v>
      </c>
      <c r="C105" s="3" t="s">
        <v>9</v>
      </c>
      <c r="D105" s="5" t="s">
        <v>10</v>
      </c>
      <c r="E105" s="5" t="s">
        <v>11</v>
      </c>
      <c r="F105" s="5" t="s">
        <v>12</v>
      </c>
      <c r="G105" s="5" t="s">
        <v>13</v>
      </c>
      <c r="H105" s="5" t="s">
        <v>14</v>
      </c>
      <c r="I105" s="5" t="s">
        <v>15</v>
      </c>
      <c r="J105" s="5" t="s">
        <v>16</v>
      </c>
      <c r="K105" s="5" t="s">
        <v>17</v>
      </c>
      <c r="L105" s="5" t="s">
        <v>38</v>
      </c>
      <c r="M105" s="14" t="s">
        <v>18</v>
      </c>
    </row>
    <row r="106" spans="1:13" s="1" customFormat="1" x14ac:dyDescent="0.3">
      <c r="A106" s="4" t="s">
        <v>222</v>
      </c>
      <c r="B106" t="s">
        <v>122</v>
      </c>
      <c r="C106" t="s">
        <v>20</v>
      </c>
      <c r="D106" s="33">
        <v>238453</v>
      </c>
      <c r="E106" s="33">
        <v>25588</v>
      </c>
      <c r="F106" s="33">
        <v>0</v>
      </c>
      <c r="G106" s="33">
        <v>0</v>
      </c>
      <c r="H106" s="33">
        <v>0</v>
      </c>
      <c r="I106" s="33">
        <v>0</v>
      </c>
      <c r="J106" s="33">
        <v>3134</v>
      </c>
      <c r="K106" s="33">
        <v>267175</v>
      </c>
      <c r="L106" s="33">
        <v>324740</v>
      </c>
      <c r="M106" s="19">
        <f>(K106-L106)/L106</f>
        <v>-0.17726488883414424</v>
      </c>
    </row>
    <row r="107" spans="1:13" s="1" customFormat="1" x14ac:dyDescent="0.3">
      <c r="A107" s="4"/>
      <c r="B107" t="s">
        <v>123</v>
      </c>
      <c r="C107" t="s">
        <v>126</v>
      </c>
      <c r="D107" s="33">
        <v>62666</v>
      </c>
      <c r="E107" s="33">
        <v>9212</v>
      </c>
      <c r="F107" s="33">
        <v>0</v>
      </c>
      <c r="G107" s="33">
        <v>0</v>
      </c>
      <c r="H107" s="33">
        <v>0</v>
      </c>
      <c r="I107" s="33">
        <v>0</v>
      </c>
      <c r="J107" s="33">
        <v>629</v>
      </c>
      <c r="K107" s="33">
        <v>72507</v>
      </c>
      <c r="L107" s="33">
        <v>47954</v>
      </c>
      <c r="M107" s="18">
        <f t="shared" ref="M107:M109" si="5">(K107-L107)/L107</f>
        <v>0.51201151103140508</v>
      </c>
    </row>
    <row r="108" spans="1:13" s="1" customFormat="1" x14ac:dyDescent="0.3">
      <c r="A108" s="4"/>
      <c r="B108" t="s">
        <v>125</v>
      </c>
      <c r="C108" t="s">
        <v>128</v>
      </c>
      <c r="D108" s="33">
        <v>10986</v>
      </c>
      <c r="E108" s="33">
        <v>1535</v>
      </c>
      <c r="F108" s="33">
        <v>0</v>
      </c>
      <c r="G108" s="33">
        <v>0</v>
      </c>
      <c r="H108" s="33">
        <v>0</v>
      </c>
      <c r="I108" s="33">
        <v>0</v>
      </c>
      <c r="J108" s="33">
        <v>585</v>
      </c>
      <c r="K108" s="33">
        <v>13106</v>
      </c>
      <c r="L108" s="33">
        <v>55600</v>
      </c>
      <c r="M108" s="19">
        <f t="shared" si="5"/>
        <v>-0.7642805755395683</v>
      </c>
    </row>
    <row r="109" spans="1:13" s="1" customFormat="1" x14ac:dyDescent="0.3">
      <c r="A109" s="4"/>
      <c r="D109" s="8"/>
      <c r="E109" s="8"/>
      <c r="F109" s="8"/>
      <c r="G109" s="8"/>
      <c r="H109" s="8"/>
      <c r="I109" s="8"/>
      <c r="J109" s="8"/>
      <c r="K109" s="8">
        <f>SUM(K106:K108)</f>
        <v>352788</v>
      </c>
      <c r="L109" s="8">
        <f>SUM(L106:L108)</f>
        <v>428294</v>
      </c>
      <c r="M109" s="21">
        <f t="shared" si="5"/>
        <v>-0.17629478815953528</v>
      </c>
    </row>
    <row r="110" spans="1:13" s="2" customFormat="1" ht="57.6" x14ac:dyDescent="0.3">
      <c r="B110" s="2" t="s">
        <v>39</v>
      </c>
      <c r="C110" s="10" t="s">
        <v>40</v>
      </c>
      <c r="D110" s="5" t="s">
        <v>12</v>
      </c>
      <c r="E110" s="5" t="s">
        <v>13</v>
      </c>
      <c r="F110" s="10" t="s">
        <v>41</v>
      </c>
      <c r="G110" s="5" t="s">
        <v>42</v>
      </c>
      <c r="H110" s="5" t="s">
        <v>17</v>
      </c>
      <c r="I110" s="10"/>
      <c r="J110" s="10"/>
      <c r="K110" s="10"/>
      <c r="L110" s="10"/>
      <c r="M110" s="16"/>
    </row>
    <row r="111" spans="1:13" s="1" customFormat="1" x14ac:dyDescent="0.3">
      <c r="A111" s="4"/>
      <c r="B111" s="32" t="s">
        <v>129</v>
      </c>
      <c r="C111" s="33">
        <v>38500</v>
      </c>
      <c r="D111" s="33">
        <v>0</v>
      </c>
      <c r="E111" s="33">
        <v>0</v>
      </c>
      <c r="F111" s="33">
        <v>0</v>
      </c>
      <c r="G111" s="33">
        <v>0</v>
      </c>
      <c r="H111" s="33">
        <v>38500</v>
      </c>
      <c r="I111" s="8"/>
      <c r="J111" s="8"/>
      <c r="K111" s="8"/>
      <c r="L111" s="8"/>
      <c r="M111" s="24"/>
    </row>
    <row r="112" spans="1:13" s="1" customFormat="1" x14ac:dyDescent="0.3">
      <c r="A112" s="4"/>
      <c r="B112" s="32" t="s">
        <v>130</v>
      </c>
      <c r="C112" s="33">
        <v>40100</v>
      </c>
      <c r="D112" s="33">
        <v>0</v>
      </c>
      <c r="E112" s="33">
        <v>0</v>
      </c>
      <c r="F112" s="33">
        <v>0</v>
      </c>
      <c r="G112" s="33">
        <v>0</v>
      </c>
      <c r="H112" s="33">
        <v>40100</v>
      </c>
      <c r="I112" s="8"/>
      <c r="J112" s="8"/>
      <c r="K112" s="8"/>
      <c r="L112" s="8"/>
      <c r="M112" s="24"/>
    </row>
    <row r="113" spans="1:13" s="1" customFormat="1" x14ac:dyDescent="0.3">
      <c r="A113" s="4"/>
      <c r="B113" s="32" t="s">
        <v>223</v>
      </c>
      <c r="C113" s="33">
        <v>42980</v>
      </c>
      <c r="D113" s="33">
        <v>0</v>
      </c>
      <c r="E113" s="33">
        <v>0</v>
      </c>
      <c r="F113" s="33">
        <v>0</v>
      </c>
      <c r="G113" s="33">
        <v>0</v>
      </c>
      <c r="H113" s="33">
        <v>42980</v>
      </c>
      <c r="I113" s="8"/>
      <c r="J113" s="8"/>
      <c r="K113" s="8"/>
      <c r="L113" s="8"/>
      <c r="M113" s="24"/>
    </row>
    <row r="114" spans="1:13" s="1" customFormat="1" x14ac:dyDescent="0.3">
      <c r="A114" s="4"/>
      <c r="B114" s="32" t="s">
        <v>131</v>
      </c>
      <c r="C114" s="33">
        <v>55000</v>
      </c>
      <c r="D114" s="33">
        <v>0</v>
      </c>
      <c r="E114" s="33">
        <v>0</v>
      </c>
      <c r="F114" s="33">
        <v>0</v>
      </c>
      <c r="G114" s="33">
        <v>0</v>
      </c>
      <c r="H114" s="33">
        <v>55000</v>
      </c>
      <c r="I114" s="8"/>
      <c r="J114" s="8"/>
      <c r="K114" s="8"/>
      <c r="L114" s="8"/>
      <c r="M114" s="24"/>
    </row>
    <row r="115" spans="1:13" s="1" customFormat="1" x14ac:dyDescent="0.3">
      <c r="A115" s="4"/>
      <c r="B115" s="32" t="s">
        <v>224</v>
      </c>
      <c r="C115" s="33">
        <v>35100</v>
      </c>
      <c r="D115" s="33">
        <v>0</v>
      </c>
      <c r="E115" s="33">
        <v>0</v>
      </c>
      <c r="F115" s="33">
        <v>0</v>
      </c>
      <c r="G115" s="33">
        <v>0</v>
      </c>
      <c r="H115" s="33">
        <v>35100</v>
      </c>
      <c r="I115" s="8"/>
      <c r="J115" s="8"/>
      <c r="K115" s="8"/>
      <c r="L115" s="8"/>
      <c r="M115" s="24"/>
    </row>
    <row r="116" spans="1:13" s="1" customFormat="1" x14ac:dyDescent="0.3">
      <c r="A116" s="4"/>
      <c r="B116" s="32" t="s">
        <v>225</v>
      </c>
      <c r="C116" s="33">
        <v>40100</v>
      </c>
      <c r="D116" s="33">
        <v>0</v>
      </c>
      <c r="E116" s="33">
        <v>0</v>
      </c>
      <c r="F116" s="33">
        <v>0</v>
      </c>
      <c r="G116" s="33">
        <v>0</v>
      </c>
      <c r="H116" s="33">
        <v>40100</v>
      </c>
      <c r="I116" s="8"/>
      <c r="J116" s="8"/>
      <c r="K116" s="8"/>
      <c r="L116" s="8"/>
      <c r="M116" s="24"/>
    </row>
    <row r="117" spans="1:13" s="1" customFormat="1" x14ac:dyDescent="0.3">
      <c r="A117" s="4"/>
      <c r="B117" s="32"/>
      <c r="D117" s="8"/>
      <c r="E117" s="8"/>
      <c r="F117" s="8"/>
      <c r="G117" s="8"/>
      <c r="H117" s="8">
        <f>SUM(H111:H116)</f>
        <v>251780</v>
      </c>
      <c r="I117" s="8"/>
      <c r="J117" s="8"/>
      <c r="K117" s="8"/>
      <c r="L117" s="8"/>
      <c r="M117" s="24"/>
    </row>
    <row r="118" spans="1:13" s="26" customFormat="1" x14ac:dyDescent="0.3">
      <c r="A118" s="11"/>
      <c r="D118" s="27"/>
      <c r="E118" s="27"/>
      <c r="F118" s="27"/>
      <c r="G118" s="27"/>
      <c r="H118" s="27"/>
      <c r="I118" s="27"/>
      <c r="J118" s="27"/>
      <c r="K118" s="27"/>
      <c r="L118" s="27"/>
      <c r="M118" s="28"/>
    </row>
    <row r="119" spans="1:13" s="3" customFormat="1" ht="43.2" x14ac:dyDescent="0.3">
      <c r="B119" s="3" t="s">
        <v>8</v>
      </c>
      <c r="C119" s="3" t="s">
        <v>9</v>
      </c>
      <c r="D119" s="5" t="s">
        <v>10</v>
      </c>
      <c r="E119" s="5" t="s">
        <v>11</v>
      </c>
      <c r="F119" s="5" t="s">
        <v>12</v>
      </c>
      <c r="G119" s="5" t="s">
        <v>13</v>
      </c>
      <c r="H119" s="5" t="s">
        <v>14</v>
      </c>
      <c r="I119" s="5" t="s">
        <v>15</v>
      </c>
      <c r="J119" s="5" t="s">
        <v>16</v>
      </c>
      <c r="K119" s="5" t="s">
        <v>17</v>
      </c>
      <c r="L119" s="5" t="s">
        <v>38</v>
      </c>
      <c r="M119" s="14" t="s">
        <v>18</v>
      </c>
    </row>
    <row r="120" spans="1:13" x14ac:dyDescent="0.3">
      <c r="A120" s="4" t="s">
        <v>5</v>
      </c>
      <c r="B120" t="s">
        <v>227</v>
      </c>
      <c r="C120" t="s">
        <v>136</v>
      </c>
      <c r="D120" s="6">
        <v>327116</v>
      </c>
      <c r="E120" s="6">
        <v>4714</v>
      </c>
      <c r="F120" s="6">
        <v>0</v>
      </c>
      <c r="G120" s="6">
        <v>0</v>
      </c>
      <c r="H120" s="6">
        <v>0</v>
      </c>
      <c r="I120" s="6">
        <v>0</v>
      </c>
      <c r="J120" s="6">
        <v>1806</v>
      </c>
      <c r="K120" s="6">
        <v>333636</v>
      </c>
      <c r="L120" s="6">
        <v>83000</v>
      </c>
      <c r="M120" s="31">
        <f>(K120-L120)/L120</f>
        <v>3.019710843373494</v>
      </c>
    </row>
    <row r="121" spans="1:13" x14ac:dyDescent="0.3">
      <c r="B121" t="s">
        <v>137</v>
      </c>
      <c r="C121" t="s">
        <v>138</v>
      </c>
      <c r="D121" s="6">
        <v>186241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1397</v>
      </c>
      <c r="K121" s="6">
        <v>187638</v>
      </c>
      <c r="L121" s="6">
        <v>147487</v>
      </c>
      <c r="M121" s="31">
        <f t="shared" ref="M121:M130" si="6">(K121-L121)/L121</f>
        <v>0.27223416301097725</v>
      </c>
    </row>
    <row r="122" spans="1:13" x14ac:dyDescent="0.3">
      <c r="B122" t="s">
        <v>139</v>
      </c>
      <c r="C122" t="s">
        <v>140</v>
      </c>
      <c r="D122" s="6">
        <v>145339</v>
      </c>
      <c r="E122" s="6">
        <v>150</v>
      </c>
      <c r="F122" s="6">
        <v>0</v>
      </c>
      <c r="G122" s="6">
        <v>0</v>
      </c>
      <c r="H122" s="6">
        <v>0</v>
      </c>
      <c r="I122" s="6">
        <v>0</v>
      </c>
      <c r="J122" s="6">
        <v>786</v>
      </c>
      <c r="K122" s="6">
        <v>146275</v>
      </c>
      <c r="L122" s="6">
        <v>127952</v>
      </c>
      <c r="M122" s="31">
        <f t="shared" si="6"/>
        <v>0.14320213830186321</v>
      </c>
    </row>
    <row r="123" spans="1:13" x14ac:dyDescent="0.3">
      <c r="B123" t="s">
        <v>133</v>
      </c>
      <c r="C123" t="s">
        <v>56</v>
      </c>
      <c r="D123" s="6">
        <v>112194</v>
      </c>
      <c r="E123" s="6">
        <v>8890</v>
      </c>
      <c r="F123" s="6">
        <v>0</v>
      </c>
      <c r="G123" s="6">
        <v>0</v>
      </c>
      <c r="H123" s="6">
        <v>0</v>
      </c>
      <c r="I123" s="6">
        <v>0</v>
      </c>
      <c r="J123" s="6">
        <v>18945</v>
      </c>
      <c r="K123" s="6">
        <v>140029</v>
      </c>
      <c r="L123" s="6">
        <v>98467</v>
      </c>
      <c r="M123" s="31">
        <f t="shared" si="6"/>
        <v>0.42209064965927673</v>
      </c>
    </row>
    <row r="124" spans="1:13" x14ac:dyDescent="0.3">
      <c r="B124" t="s">
        <v>141</v>
      </c>
      <c r="C124" t="s">
        <v>142</v>
      </c>
      <c r="D124" s="6">
        <v>104160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592</v>
      </c>
      <c r="K124" s="6">
        <v>128553</v>
      </c>
      <c r="L124" s="6">
        <v>64735</v>
      </c>
      <c r="M124" s="31">
        <f t="shared" si="6"/>
        <v>0.98583455626786132</v>
      </c>
    </row>
    <row r="125" spans="1:13" x14ac:dyDescent="0.3">
      <c r="B125" t="s">
        <v>143</v>
      </c>
      <c r="C125" t="s">
        <v>144</v>
      </c>
      <c r="D125" s="6">
        <v>100822</v>
      </c>
      <c r="E125" s="6">
        <v>24491</v>
      </c>
      <c r="F125" s="6">
        <v>0</v>
      </c>
      <c r="G125" s="6">
        <v>0</v>
      </c>
      <c r="H125" s="6">
        <v>0</v>
      </c>
      <c r="I125" s="6">
        <v>0</v>
      </c>
      <c r="J125" s="6">
        <v>619</v>
      </c>
      <c r="K125" s="6">
        <v>125932</v>
      </c>
      <c r="L125" s="6">
        <v>63116</v>
      </c>
      <c r="M125" s="31">
        <f t="shared" si="6"/>
        <v>0.99524684707522659</v>
      </c>
    </row>
    <row r="126" spans="1:13" x14ac:dyDescent="0.3">
      <c r="B126" t="s">
        <v>145</v>
      </c>
      <c r="C126" t="s">
        <v>146</v>
      </c>
      <c r="D126" s="6">
        <v>79678</v>
      </c>
      <c r="E126" s="6">
        <v>5218</v>
      </c>
      <c r="F126" s="6">
        <v>0</v>
      </c>
      <c r="G126" s="6">
        <v>0</v>
      </c>
      <c r="H126" s="6">
        <v>0</v>
      </c>
      <c r="I126" s="6">
        <v>33532</v>
      </c>
      <c r="J126" s="6">
        <v>110</v>
      </c>
      <c r="K126" s="6">
        <v>118538</v>
      </c>
      <c r="L126" s="6">
        <v>141872</v>
      </c>
      <c r="M126" s="19">
        <f t="shared" si="6"/>
        <v>-0.16447220029322207</v>
      </c>
    </row>
    <row r="127" spans="1:13" x14ac:dyDescent="0.3">
      <c r="B127" t="s">
        <v>147</v>
      </c>
      <c r="C127" t="s">
        <v>148</v>
      </c>
      <c r="D127" s="6">
        <v>107496</v>
      </c>
      <c r="E127" s="6">
        <v>9024</v>
      </c>
      <c r="F127" s="6">
        <v>0</v>
      </c>
      <c r="G127" s="6">
        <v>0</v>
      </c>
      <c r="H127" s="6">
        <v>0</v>
      </c>
      <c r="I127" s="6">
        <v>0</v>
      </c>
      <c r="J127" s="6">
        <v>812</v>
      </c>
      <c r="K127" s="6">
        <v>117332</v>
      </c>
      <c r="L127" s="6">
        <v>67339</v>
      </c>
      <c r="M127" s="31">
        <f t="shared" si="6"/>
        <v>0.74240781716390203</v>
      </c>
    </row>
    <row r="128" spans="1:13" x14ac:dyDescent="0.3">
      <c r="B128" t="s">
        <v>134</v>
      </c>
      <c r="C128" t="s">
        <v>135</v>
      </c>
      <c r="D128" s="6">
        <v>88741</v>
      </c>
      <c r="E128" s="6">
        <v>22206</v>
      </c>
      <c r="F128" s="6">
        <v>0</v>
      </c>
      <c r="G128" s="6">
        <v>0</v>
      </c>
      <c r="H128" s="6">
        <v>0</v>
      </c>
      <c r="I128" s="6">
        <v>0</v>
      </c>
      <c r="J128" s="6">
        <v>1083</v>
      </c>
      <c r="K128" s="6">
        <v>112030</v>
      </c>
      <c r="L128" s="6">
        <v>76994</v>
      </c>
      <c r="M128" s="31">
        <f t="shared" si="6"/>
        <v>0.45504844533340261</v>
      </c>
    </row>
    <row r="129" spans="1:13" x14ac:dyDescent="0.3">
      <c r="B129" t="s">
        <v>149</v>
      </c>
      <c r="C129" t="s">
        <v>150</v>
      </c>
      <c r="D129" s="6">
        <v>87828</v>
      </c>
      <c r="E129" s="6">
        <v>19370</v>
      </c>
      <c r="F129" s="6">
        <v>0</v>
      </c>
      <c r="G129" s="6">
        <v>0</v>
      </c>
      <c r="H129" s="6">
        <v>0</v>
      </c>
      <c r="I129" s="6">
        <v>0</v>
      </c>
      <c r="J129" s="6">
        <v>243</v>
      </c>
      <c r="K129" s="6">
        <v>107441</v>
      </c>
      <c r="L129" s="6">
        <v>56412</v>
      </c>
      <c r="M129" s="31">
        <f t="shared" si="6"/>
        <v>0.90457704034602571</v>
      </c>
    </row>
    <row r="130" spans="1:13" s="1" customFormat="1" x14ac:dyDescent="0.3">
      <c r="A130" s="4"/>
      <c r="D130" s="8"/>
      <c r="E130" s="8"/>
      <c r="F130" s="8"/>
      <c r="G130" s="8"/>
      <c r="H130" s="8"/>
      <c r="I130" s="8"/>
      <c r="J130" s="8"/>
      <c r="K130" s="8">
        <f>SUM(K120:K129)</f>
        <v>1517404</v>
      </c>
      <c r="L130" s="8">
        <f>SUM(L120:L129)</f>
        <v>927374</v>
      </c>
      <c r="M130" s="30">
        <f t="shared" si="6"/>
        <v>0.63623737564348359</v>
      </c>
    </row>
    <row r="131" spans="1:13" s="2" customFormat="1" ht="57.6" x14ac:dyDescent="0.3">
      <c r="B131" s="2" t="s">
        <v>39</v>
      </c>
      <c r="C131" s="10" t="s">
        <v>40</v>
      </c>
      <c r="D131" s="5" t="s">
        <v>12</v>
      </c>
      <c r="E131" s="5" t="s">
        <v>13</v>
      </c>
      <c r="F131" s="10" t="s">
        <v>41</v>
      </c>
      <c r="G131" s="5" t="s">
        <v>42</v>
      </c>
      <c r="H131" s="5" t="s">
        <v>17</v>
      </c>
      <c r="I131" s="10"/>
      <c r="J131" s="10"/>
      <c r="K131" s="10"/>
      <c r="L131" s="10"/>
      <c r="M131" s="16"/>
    </row>
    <row r="132" spans="1:13" x14ac:dyDescent="0.3">
      <c r="B132" t="s">
        <v>166</v>
      </c>
      <c r="C132" s="6">
        <v>6782</v>
      </c>
      <c r="D132" s="6">
        <v>0</v>
      </c>
      <c r="E132" s="6">
        <v>0</v>
      </c>
      <c r="F132" s="6">
        <v>0</v>
      </c>
      <c r="G132" s="6">
        <v>0</v>
      </c>
      <c r="H132" s="6">
        <v>6782</v>
      </c>
    </row>
    <row r="133" spans="1:13" x14ac:dyDescent="0.3">
      <c r="B133" t="s">
        <v>154</v>
      </c>
      <c r="C133" s="6">
        <v>6703</v>
      </c>
      <c r="D133" s="6">
        <v>0</v>
      </c>
      <c r="E133" s="6">
        <v>0</v>
      </c>
      <c r="F133" s="6">
        <v>0</v>
      </c>
      <c r="G133" s="6">
        <v>0</v>
      </c>
      <c r="H133" s="6">
        <v>6703</v>
      </c>
    </row>
    <row r="134" spans="1:13" x14ac:dyDescent="0.3">
      <c r="B134" t="s">
        <v>152</v>
      </c>
      <c r="C134" s="6">
        <v>6297</v>
      </c>
      <c r="D134" s="6">
        <v>0</v>
      </c>
      <c r="E134" s="6">
        <v>0</v>
      </c>
      <c r="F134" s="6">
        <v>0</v>
      </c>
      <c r="G134" s="6">
        <v>0</v>
      </c>
      <c r="H134" s="6">
        <v>6297</v>
      </c>
    </row>
    <row r="135" spans="1:13" x14ac:dyDescent="0.3">
      <c r="B135" t="s">
        <v>161</v>
      </c>
      <c r="C135" s="6">
        <v>5429</v>
      </c>
      <c r="D135" s="6">
        <v>0</v>
      </c>
      <c r="E135" s="6">
        <v>0</v>
      </c>
      <c r="F135" s="6">
        <v>0</v>
      </c>
      <c r="G135" s="6">
        <v>0</v>
      </c>
      <c r="H135" s="6">
        <v>5429</v>
      </c>
    </row>
    <row r="136" spans="1:13" x14ac:dyDescent="0.3">
      <c r="B136" t="s">
        <v>153</v>
      </c>
      <c r="C136" s="6">
        <v>5260</v>
      </c>
      <c r="D136" s="6">
        <v>0</v>
      </c>
      <c r="E136" s="6">
        <v>0</v>
      </c>
      <c r="F136" s="6">
        <v>0</v>
      </c>
      <c r="G136" s="6">
        <v>0</v>
      </c>
      <c r="H136" s="6">
        <v>5260</v>
      </c>
    </row>
    <row r="137" spans="1:13" x14ac:dyDescent="0.3">
      <c r="B137" t="s">
        <v>167</v>
      </c>
      <c r="C137" s="6">
        <v>5260</v>
      </c>
      <c r="D137" s="6">
        <v>0</v>
      </c>
      <c r="E137" s="6">
        <v>0</v>
      </c>
      <c r="F137" s="6">
        <v>0</v>
      </c>
      <c r="G137" s="6">
        <v>0</v>
      </c>
      <c r="H137" s="6">
        <v>5260</v>
      </c>
    </row>
    <row r="138" spans="1:13" x14ac:dyDescent="0.3">
      <c r="B138" t="s">
        <v>157</v>
      </c>
      <c r="C138" s="6">
        <v>3889</v>
      </c>
      <c r="D138" s="6">
        <v>0</v>
      </c>
      <c r="E138" s="6">
        <v>0</v>
      </c>
      <c r="F138" s="6">
        <v>0</v>
      </c>
      <c r="G138" s="6">
        <v>0</v>
      </c>
      <c r="H138" s="6">
        <v>3889</v>
      </c>
    </row>
    <row r="139" spans="1:13" x14ac:dyDescent="0.3">
      <c r="B139" t="s">
        <v>151</v>
      </c>
      <c r="C139" s="6">
        <v>3832</v>
      </c>
      <c r="D139" s="6">
        <v>0</v>
      </c>
      <c r="E139" s="6">
        <v>0</v>
      </c>
      <c r="F139" s="6">
        <v>0</v>
      </c>
      <c r="G139" s="6">
        <v>0</v>
      </c>
      <c r="H139" s="6">
        <v>3832</v>
      </c>
    </row>
    <row r="140" spans="1:13" x14ac:dyDescent="0.3">
      <c r="B140" t="s">
        <v>156</v>
      </c>
      <c r="C140" s="6">
        <v>3663</v>
      </c>
      <c r="D140" s="6">
        <v>0</v>
      </c>
      <c r="E140" s="6">
        <v>0</v>
      </c>
      <c r="F140" s="6">
        <v>0</v>
      </c>
      <c r="G140" s="6">
        <v>0</v>
      </c>
      <c r="H140" s="6">
        <v>3663</v>
      </c>
    </row>
    <row r="141" spans="1:13" x14ac:dyDescent="0.3">
      <c r="B141" t="s">
        <v>168</v>
      </c>
      <c r="C141" s="6">
        <v>2705</v>
      </c>
      <c r="D141" s="6">
        <v>0</v>
      </c>
      <c r="E141" s="6">
        <v>0</v>
      </c>
      <c r="F141" s="6">
        <v>0</v>
      </c>
      <c r="G141" s="6">
        <v>0</v>
      </c>
      <c r="H141" s="6">
        <v>2705</v>
      </c>
    </row>
    <row r="142" spans="1:13" x14ac:dyDescent="0.3">
      <c r="B142" t="s">
        <v>158</v>
      </c>
      <c r="C142" s="6">
        <v>2442</v>
      </c>
      <c r="D142" s="6">
        <v>0</v>
      </c>
      <c r="E142" s="6">
        <v>0</v>
      </c>
      <c r="F142" s="6">
        <v>0</v>
      </c>
      <c r="G142" s="6">
        <v>0</v>
      </c>
      <c r="H142" s="6">
        <v>2442</v>
      </c>
    </row>
    <row r="143" spans="1:13" x14ac:dyDescent="0.3">
      <c r="B143" t="s">
        <v>162</v>
      </c>
      <c r="C143" s="6">
        <v>1540</v>
      </c>
      <c r="D143" s="6">
        <v>0</v>
      </c>
      <c r="E143" s="6">
        <v>0</v>
      </c>
      <c r="F143" s="6">
        <v>0</v>
      </c>
      <c r="G143" s="6">
        <v>0</v>
      </c>
      <c r="H143" s="6">
        <v>1540</v>
      </c>
    </row>
    <row r="144" spans="1:13" x14ac:dyDescent="0.3">
      <c r="B144" t="s">
        <v>155</v>
      </c>
      <c r="C144" s="6">
        <v>1428</v>
      </c>
      <c r="D144" s="6">
        <v>0</v>
      </c>
      <c r="E144" s="6">
        <v>0</v>
      </c>
      <c r="F144" s="6">
        <v>0</v>
      </c>
      <c r="G144" s="6">
        <v>0</v>
      </c>
      <c r="H144" s="6">
        <v>1428</v>
      </c>
    </row>
    <row r="145" spans="1:13" x14ac:dyDescent="0.3">
      <c r="B145" t="s">
        <v>160</v>
      </c>
      <c r="C145" s="6">
        <v>1428</v>
      </c>
      <c r="D145" s="6">
        <v>0</v>
      </c>
      <c r="E145" s="6">
        <v>0</v>
      </c>
      <c r="F145" s="6">
        <v>0</v>
      </c>
      <c r="G145" s="6">
        <v>0</v>
      </c>
      <c r="H145" s="6">
        <v>1428</v>
      </c>
    </row>
    <row r="146" spans="1:13" x14ac:dyDescent="0.3">
      <c r="B146" t="s">
        <v>163</v>
      </c>
      <c r="C146" s="6">
        <v>1428</v>
      </c>
      <c r="D146" s="6">
        <v>0</v>
      </c>
      <c r="E146" s="6">
        <v>0</v>
      </c>
      <c r="F146" s="6">
        <v>0</v>
      </c>
      <c r="G146" s="6">
        <v>0</v>
      </c>
      <c r="H146" s="6">
        <v>1428</v>
      </c>
    </row>
    <row r="147" spans="1:13" x14ac:dyDescent="0.3">
      <c r="B147" t="s">
        <v>159</v>
      </c>
      <c r="C147" s="6">
        <v>451</v>
      </c>
      <c r="D147" s="6">
        <v>0</v>
      </c>
      <c r="E147" s="6">
        <v>0</v>
      </c>
      <c r="F147" s="6">
        <v>0</v>
      </c>
      <c r="G147" s="6">
        <v>0</v>
      </c>
      <c r="H147" s="6">
        <v>451</v>
      </c>
    </row>
    <row r="148" spans="1:13" x14ac:dyDescent="0.3">
      <c r="B148" t="s">
        <v>164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</row>
    <row r="149" spans="1:13" x14ac:dyDescent="0.3">
      <c r="B149" t="s">
        <v>165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</row>
    <row r="150" spans="1:13" s="1" customFormat="1" x14ac:dyDescent="0.3">
      <c r="A150" s="4"/>
      <c r="D150" s="8"/>
      <c r="E150" s="8"/>
      <c r="F150" s="8"/>
      <c r="G150" s="8"/>
      <c r="H150" s="8">
        <f>SUM(H132:H149)</f>
        <v>58537</v>
      </c>
      <c r="I150" s="8"/>
      <c r="J150" s="8"/>
      <c r="K150" s="8"/>
      <c r="L150" s="8"/>
      <c r="M150" s="24"/>
    </row>
    <row r="151" spans="1:13" s="12" customFormat="1" x14ac:dyDescent="0.3">
      <c r="A151" s="11"/>
      <c r="D151" s="13"/>
      <c r="E151" s="13"/>
      <c r="F151" s="13"/>
      <c r="G151" s="13"/>
      <c r="H151" s="13"/>
      <c r="I151" s="13"/>
      <c r="J151" s="13"/>
      <c r="K151" s="13"/>
      <c r="L151" s="13"/>
      <c r="M151" s="17"/>
    </row>
    <row r="152" spans="1:13" s="3" customFormat="1" ht="43.2" x14ac:dyDescent="0.3">
      <c r="B152" s="3" t="s">
        <v>8</v>
      </c>
      <c r="C152" s="3" t="s">
        <v>9</v>
      </c>
      <c r="D152" s="5" t="s">
        <v>10</v>
      </c>
      <c r="E152" s="5" t="s">
        <v>11</v>
      </c>
      <c r="F152" s="5" t="s">
        <v>12</v>
      </c>
      <c r="G152" s="5" t="s">
        <v>13</v>
      </c>
      <c r="H152" s="5" t="s">
        <v>14</v>
      </c>
      <c r="I152" s="5" t="s">
        <v>15</v>
      </c>
      <c r="J152" s="5" t="s">
        <v>16</v>
      </c>
      <c r="K152" s="5" t="s">
        <v>17</v>
      </c>
      <c r="L152" s="5" t="s">
        <v>38</v>
      </c>
      <c r="M152" s="14" t="s">
        <v>18</v>
      </c>
    </row>
    <row r="153" spans="1:13" x14ac:dyDescent="0.3">
      <c r="A153" s="4" t="s">
        <v>6</v>
      </c>
      <c r="B153" t="s">
        <v>228</v>
      </c>
      <c r="C153" t="s">
        <v>105</v>
      </c>
      <c r="D153" s="6">
        <v>379086</v>
      </c>
      <c r="E153" s="6">
        <v>56063</v>
      </c>
      <c r="F153" s="6">
        <v>0</v>
      </c>
      <c r="G153" s="6">
        <v>0</v>
      </c>
      <c r="H153" s="6">
        <v>0</v>
      </c>
      <c r="I153" s="6">
        <v>0</v>
      </c>
      <c r="J153" s="6">
        <v>38454</v>
      </c>
      <c r="K153" s="6">
        <v>473603</v>
      </c>
      <c r="L153" s="6">
        <v>176487</v>
      </c>
      <c r="M153" s="31">
        <f t="shared" ref="M153:M163" si="7">(K153-L153)/L153</f>
        <v>1.6835007677619316</v>
      </c>
    </row>
    <row r="154" spans="1:13" x14ac:dyDescent="0.3">
      <c r="B154" t="s">
        <v>170</v>
      </c>
      <c r="C154" t="s">
        <v>107</v>
      </c>
      <c r="D154" s="6">
        <v>206122</v>
      </c>
      <c r="E154" s="6">
        <v>108578</v>
      </c>
      <c r="F154" s="6">
        <v>0</v>
      </c>
      <c r="G154" s="6">
        <v>0</v>
      </c>
      <c r="H154" s="6">
        <v>0</v>
      </c>
      <c r="I154" s="6">
        <v>0</v>
      </c>
      <c r="J154" s="6">
        <v>1963</v>
      </c>
      <c r="K154" s="6">
        <v>316663</v>
      </c>
      <c r="L154" s="6">
        <v>589886</v>
      </c>
      <c r="M154" s="19">
        <f t="shared" si="7"/>
        <v>-0.46317932617488805</v>
      </c>
    </row>
    <row r="155" spans="1:13" x14ac:dyDescent="0.3">
      <c r="B155" t="s">
        <v>171</v>
      </c>
      <c r="C155" t="s">
        <v>172</v>
      </c>
      <c r="D155" s="6">
        <v>260548</v>
      </c>
      <c r="E155" s="6">
        <v>41447</v>
      </c>
      <c r="F155" s="6">
        <v>0</v>
      </c>
      <c r="G155" s="6">
        <v>0</v>
      </c>
      <c r="H155" s="6">
        <v>0</v>
      </c>
      <c r="I155" s="6">
        <v>0</v>
      </c>
      <c r="J155" s="6">
        <v>8637</v>
      </c>
      <c r="K155" s="6">
        <v>310632</v>
      </c>
      <c r="L155" s="6">
        <v>765092</v>
      </c>
      <c r="M155" s="19">
        <f t="shared" si="7"/>
        <v>-0.59399392491360514</v>
      </c>
    </row>
    <row r="156" spans="1:13" x14ac:dyDescent="0.3">
      <c r="B156" t="s">
        <v>173</v>
      </c>
      <c r="C156" t="s">
        <v>174</v>
      </c>
      <c r="D156" s="6">
        <v>178155</v>
      </c>
      <c r="E156" s="6">
        <v>28466</v>
      </c>
      <c r="F156" s="6">
        <v>0</v>
      </c>
      <c r="G156" s="6">
        <v>0</v>
      </c>
      <c r="H156" s="6">
        <v>0</v>
      </c>
      <c r="I156" s="6">
        <v>0</v>
      </c>
      <c r="J156" s="6">
        <v>11856</v>
      </c>
      <c r="K156" s="6">
        <v>218457</v>
      </c>
      <c r="L156" s="6">
        <v>357794</v>
      </c>
      <c r="M156" s="19">
        <f t="shared" si="7"/>
        <v>-0.38943358468839612</v>
      </c>
    </row>
    <row r="157" spans="1:13" x14ac:dyDescent="0.3">
      <c r="B157" t="s">
        <v>178</v>
      </c>
      <c r="C157" t="s">
        <v>179</v>
      </c>
      <c r="D157" s="6">
        <v>59644</v>
      </c>
      <c r="E157" s="6">
        <v>140836</v>
      </c>
      <c r="F157" s="6">
        <v>0</v>
      </c>
      <c r="G157" s="6">
        <v>0</v>
      </c>
      <c r="H157" s="6">
        <v>0</v>
      </c>
      <c r="I157" s="6">
        <v>0</v>
      </c>
      <c r="J157" s="6">
        <v>158</v>
      </c>
      <c r="K157" s="6">
        <v>200638</v>
      </c>
      <c r="L157" s="6">
        <v>210390</v>
      </c>
      <c r="M157" s="19">
        <f t="shared" si="7"/>
        <v>-4.6352012928371121E-2</v>
      </c>
    </row>
    <row r="158" spans="1:13" x14ac:dyDescent="0.3">
      <c r="B158" t="s">
        <v>176</v>
      </c>
      <c r="C158" t="s">
        <v>177</v>
      </c>
      <c r="D158" s="6">
        <v>164944</v>
      </c>
      <c r="E158" s="6">
        <v>25830</v>
      </c>
      <c r="F158" s="6">
        <v>0</v>
      </c>
      <c r="G158" s="6">
        <v>0</v>
      </c>
      <c r="H158" s="6">
        <v>0</v>
      </c>
      <c r="I158" s="6">
        <v>0</v>
      </c>
      <c r="J158" s="6">
        <v>822</v>
      </c>
      <c r="K158" s="6">
        <v>191597</v>
      </c>
      <c r="L158" s="6">
        <v>261913</v>
      </c>
      <c r="M158" s="19">
        <f t="shared" si="7"/>
        <v>-0.26847082809940703</v>
      </c>
    </row>
    <row r="159" spans="1:13" x14ac:dyDescent="0.3">
      <c r="B159" t="s">
        <v>182</v>
      </c>
      <c r="C159" t="s">
        <v>183</v>
      </c>
      <c r="D159" s="6">
        <v>90049</v>
      </c>
      <c r="E159" s="6">
        <v>2260</v>
      </c>
      <c r="F159" s="6">
        <v>0</v>
      </c>
      <c r="G159" s="6">
        <v>0</v>
      </c>
      <c r="H159" s="6">
        <v>0</v>
      </c>
      <c r="I159" s="6">
        <v>70574</v>
      </c>
      <c r="J159" s="6">
        <v>24076</v>
      </c>
      <c r="K159" s="6">
        <v>186959</v>
      </c>
      <c r="L159" s="6">
        <v>155611</v>
      </c>
      <c r="M159" s="31">
        <f t="shared" si="7"/>
        <v>0.20145105423138468</v>
      </c>
    </row>
    <row r="160" spans="1:13" x14ac:dyDescent="0.3">
      <c r="B160" t="s">
        <v>175</v>
      </c>
      <c r="C160" t="s">
        <v>24</v>
      </c>
      <c r="D160" s="6">
        <v>174584</v>
      </c>
      <c r="E160" s="6">
        <v>3865</v>
      </c>
      <c r="F160" s="6">
        <v>0</v>
      </c>
      <c r="G160" s="6">
        <v>0</v>
      </c>
      <c r="H160" s="6">
        <v>0</v>
      </c>
      <c r="I160" s="6">
        <v>0</v>
      </c>
      <c r="J160" s="6">
        <v>3866</v>
      </c>
      <c r="K160" s="6">
        <v>182315</v>
      </c>
      <c r="L160" s="6">
        <v>267701</v>
      </c>
      <c r="M160" s="19">
        <f t="shared" si="7"/>
        <v>-0.31896033260988937</v>
      </c>
    </row>
    <row r="161" spans="1:13" x14ac:dyDescent="0.3">
      <c r="B161" t="s">
        <v>180</v>
      </c>
      <c r="C161" t="s">
        <v>181</v>
      </c>
      <c r="D161" s="6">
        <v>148854</v>
      </c>
      <c r="E161" s="6">
        <v>23310</v>
      </c>
      <c r="F161" s="6">
        <v>0</v>
      </c>
      <c r="G161" s="6">
        <v>0</v>
      </c>
      <c r="H161" s="6">
        <v>0</v>
      </c>
      <c r="I161" s="6">
        <v>0</v>
      </c>
      <c r="J161" s="6">
        <v>6359</v>
      </c>
      <c r="K161" s="6">
        <v>178523</v>
      </c>
      <c r="L161" s="6">
        <v>242824</v>
      </c>
      <c r="M161" s="19">
        <f t="shared" si="7"/>
        <v>-0.26480496161829142</v>
      </c>
    </row>
    <row r="162" spans="1:13" x14ac:dyDescent="0.3">
      <c r="B162" t="s">
        <v>184</v>
      </c>
      <c r="C162" t="s">
        <v>185</v>
      </c>
      <c r="D162" s="6">
        <v>137079</v>
      </c>
      <c r="E162" s="6">
        <v>17710</v>
      </c>
      <c r="F162" s="6">
        <v>0</v>
      </c>
      <c r="G162" s="6">
        <v>0</v>
      </c>
      <c r="H162" s="6">
        <v>0</v>
      </c>
      <c r="I162" s="6">
        <v>0</v>
      </c>
      <c r="J162" s="6">
        <v>280</v>
      </c>
      <c r="K162" s="6">
        <v>155069</v>
      </c>
      <c r="L162" s="6">
        <v>195267</v>
      </c>
      <c r="M162" s="19">
        <f t="shared" si="7"/>
        <v>-0.20586171754571944</v>
      </c>
    </row>
    <row r="163" spans="1:13" s="1" customFormat="1" x14ac:dyDescent="0.3">
      <c r="A163" s="4"/>
      <c r="D163" s="8"/>
      <c r="E163" s="8"/>
      <c r="F163" s="8"/>
      <c r="G163" s="8"/>
      <c r="H163" s="8"/>
      <c r="I163" s="8"/>
      <c r="J163" s="8"/>
      <c r="K163" s="8">
        <f>SUM(K153:K162)</f>
        <v>2414456</v>
      </c>
      <c r="L163" s="8">
        <f>SUM(L153:L162)</f>
        <v>3222965</v>
      </c>
      <c r="M163" s="25">
        <f t="shared" si="7"/>
        <v>-0.25085875893781034</v>
      </c>
    </row>
    <row r="164" spans="1:13" s="35" customFormat="1" x14ac:dyDescent="0.3">
      <c r="A164" s="34"/>
      <c r="B164" s="35" t="s">
        <v>229</v>
      </c>
      <c r="D164" s="36"/>
      <c r="E164" s="36"/>
      <c r="F164" s="36"/>
      <c r="G164" s="36"/>
      <c r="H164" s="36"/>
      <c r="I164" s="36"/>
      <c r="J164" s="36"/>
      <c r="K164" s="36"/>
      <c r="L164" s="36"/>
      <c r="M164" s="37"/>
    </row>
    <row r="165" spans="1:13" s="2" customFormat="1" ht="57.6" x14ac:dyDescent="0.3">
      <c r="B165" s="2" t="s">
        <v>39</v>
      </c>
      <c r="C165" s="10" t="s">
        <v>40</v>
      </c>
      <c r="D165" s="5" t="s">
        <v>12</v>
      </c>
      <c r="E165" s="5" t="s">
        <v>13</v>
      </c>
      <c r="F165" s="10" t="s">
        <v>41</v>
      </c>
      <c r="G165" s="5" t="s">
        <v>42</v>
      </c>
      <c r="H165" s="5" t="s">
        <v>17</v>
      </c>
      <c r="I165" s="10"/>
      <c r="J165" s="10"/>
      <c r="K165" s="10"/>
      <c r="L165" s="10"/>
      <c r="M165" s="16"/>
    </row>
    <row r="166" spans="1:13" x14ac:dyDescent="0.3">
      <c r="B166" t="s">
        <v>190</v>
      </c>
      <c r="C166" s="6">
        <v>18692</v>
      </c>
      <c r="D166" s="6">
        <v>0</v>
      </c>
      <c r="E166" s="6">
        <v>0</v>
      </c>
      <c r="F166" s="6">
        <v>0</v>
      </c>
      <c r="G166" s="6">
        <v>0</v>
      </c>
      <c r="H166" s="6">
        <v>18692</v>
      </c>
    </row>
    <row r="167" spans="1:13" x14ac:dyDescent="0.3">
      <c r="B167" t="s">
        <v>187</v>
      </c>
      <c r="C167" s="6">
        <v>9346</v>
      </c>
      <c r="D167" s="6">
        <v>0</v>
      </c>
      <c r="E167" s="6">
        <v>0</v>
      </c>
      <c r="F167" s="6">
        <v>0</v>
      </c>
      <c r="G167" s="6">
        <v>0</v>
      </c>
      <c r="H167" s="6">
        <v>9346</v>
      </c>
    </row>
    <row r="168" spans="1:13" x14ac:dyDescent="0.3">
      <c r="B168" t="s">
        <v>189</v>
      </c>
      <c r="C168" s="6">
        <v>9346</v>
      </c>
      <c r="D168" s="6">
        <v>0</v>
      </c>
      <c r="E168" s="6">
        <v>0</v>
      </c>
      <c r="F168" s="6">
        <v>0</v>
      </c>
      <c r="G168" s="6">
        <v>0</v>
      </c>
      <c r="H168" s="6">
        <v>9346</v>
      </c>
    </row>
    <row r="169" spans="1:13" x14ac:dyDescent="0.3">
      <c r="B169" t="s">
        <v>191</v>
      </c>
      <c r="C169" s="6">
        <v>9346</v>
      </c>
      <c r="D169" s="6">
        <v>0</v>
      </c>
      <c r="E169" s="6">
        <v>0</v>
      </c>
      <c r="F169" s="6">
        <v>0</v>
      </c>
      <c r="G169" s="6">
        <v>0</v>
      </c>
      <c r="H169" s="6">
        <v>9346</v>
      </c>
    </row>
    <row r="170" spans="1:13" x14ac:dyDescent="0.3">
      <c r="B170" t="s">
        <v>186</v>
      </c>
      <c r="C170" s="6">
        <v>7788</v>
      </c>
      <c r="D170" s="6">
        <v>0</v>
      </c>
      <c r="E170" s="6">
        <v>0</v>
      </c>
      <c r="F170" s="6">
        <v>0</v>
      </c>
      <c r="G170" s="6">
        <v>0</v>
      </c>
      <c r="H170" s="6">
        <v>7788</v>
      </c>
    </row>
    <row r="171" spans="1:13" x14ac:dyDescent="0.3">
      <c r="B171" t="s">
        <v>188</v>
      </c>
      <c r="C171" s="6">
        <v>7788</v>
      </c>
      <c r="D171" s="6">
        <v>0</v>
      </c>
      <c r="E171" s="6">
        <v>0</v>
      </c>
      <c r="F171" s="6">
        <v>0</v>
      </c>
      <c r="G171" s="6">
        <v>0</v>
      </c>
      <c r="H171" s="6">
        <v>7788</v>
      </c>
    </row>
    <row r="172" spans="1:13" x14ac:dyDescent="0.3">
      <c r="B172" t="s">
        <v>192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</row>
    <row r="173" spans="1:13" x14ac:dyDescent="0.3">
      <c r="B173" t="s">
        <v>193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</row>
    <row r="174" spans="1:13" x14ac:dyDescent="0.3">
      <c r="B174" t="s">
        <v>169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</row>
    <row r="175" spans="1:13" x14ac:dyDescent="0.3">
      <c r="B175" t="s">
        <v>194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</row>
    <row r="176" spans="1:13" x14ac:dyDescent="0.3">
      <c r="B176" t="s">
        <v>196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</row>
    <row r="177" spans="1:13" x14ac:dyDescent="0.3">
      <c r="B177" t="s">
        <v>195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</row>
    <row r="178" spans="1:13" s="1" customFormat="1" x14ac:dyDescent="0.3">
      <c r="A178" s="4"/>
      <c r="D178" s="8"/>
      <c r="E178" s="8"/>
      <c r="F178" s="8"/>
      <c r="G178" s="8"/>
      <c r="H178" s="8">
        <f>SUM(H166:H177)</f>
        <v>62306</v>
      </c>
      <c r="I178" s="8"/>
      <c r="J178" s="8"/>
      <c r="K178" s="8"/>
      <c r="L178" s="8"/>
      <c r="M178" s="24"/>
    </row>
    <row r="179" spans="1:13" x14ac:dyDescent="0.3">
      <c r="B179" t="s">
        <v>197</v>
      </c>
    </row>
    <row r="180" spans="1:13" x14ac:dyDescent="0.3">
      <c r="B180" t="s">
        <v>198</v>
      </c>
    </row>
    <row r="181" spans="1:13" s="12" customFormat="1" x14ac:dyDescent="0.3">
      <c r="A181" s="11"/>
      <c r="D181" s="13"/>
      <c r="E181" s="13"/>
      <c r="F181" s="13"/>
      <c r="G181" s="13"/>
      <c r="H181" s="13"/>
      <c r="I181" s="13"/>
      <c r="J181" s="13"/>
      <c r="K181" s="13"/>
      <c r="L181" s="13"/>
      <c r="M181" s="17"/>
    </row>
    <row r="182" spans="1:13" s="3" customFormat="1" ht="43.2" x14ac:dyDescent="0.3">
      <c r="B182" s="3" t="s">
        <v>8</v>
      </c>
      <c r="C182" s="3" t="s">
        <v>9</v>
      </c>
      <c r="D182" s="5" t="s">
        <v>10</v>
      </c>
      <c r="E182" s="5" t="s">
        <v>11</v>
      </c>
      <c r="F182" s="5" t="s">
        <v>12</v>
      </c>
      <c r="G182" s="5" t="s">
        <v>13</v>
      </c>
      <c r="H182" s="5" t="s">
        <v>14</v>
      </c>
      <c r="I182" s="5" t="s">
        <v>15</v>
      </c>
      <c r="J182" s="5" t="s">
        <v>16</v>
      </c>
      <c r="K182" s="5" t="s">
        <v>17</v>
      </c>
      <c r="L182" s="5" t="s">
        <v>38</v>
      </c>
      <c r="M182" s="14" t="s">
        <v>18</v>
      </c>
    </row>
    <row r="183" spans="1:13" x14ac:dyDescent="0.3">
      <c r="A183" s="4" t="s">
        <v>7</v>
      </c>
      <c r="B183" t="s">
        <v>207</v>
      </c>
      <c r="C183" t="s">
        <v>208</v>
      </c>
      <c r="D183" s="6">
        <v>336583</v>
      </c>
      <c r="E183" s="6">
        <v>674697</v>
      </c>
      <c r="F183" s="6">
        <v>0</v>
      </c>
      <c r="G183" s="6">
        <v>0</v>
      </c>
      <c r="H183" s="6">
        <v>0</v>
      </c>
      <c r="I183" s="6">
        <v>0</v>
      </c>
      <c r="J183" s="6">
        <v>39876</v>
      </c>
      <c r="K183" s="6">
        <v>1051157</v>
      </c>
      <c r="L183" s="6">
        <v>939041</v>
      </c>
      <c r="M183" s="31">
        <f t="shared" ref="M183:M193" si="8">(K183-L183)/L183</f>
        <v>0.11939414785935865</v>
      </c>
    </row>
    <row r="184" spans="1:13" x14ac:dyDescent="0.3">
      <c r="B184" t="s">
        <v>209</v>
      </c>
      <c r="C184" t="s">
        <v>210</v>
      </c>
      <c r="D184" s="6">
        <v>223273</v>
      </c>
      <c r="E184" s="6">
        <v>314808</v>
      </c>
      <c r="F184" s="6">
        <v>0</v>
      </c>
      <c r="G184" s="6">
        <v>0</v>
      </c>
      <c r="H184" s="6">
        <v>0</v>
      </c>
      <c r="I184" s="6">
        <v>0</v>
      </c>
      <c r="J184" s="6">
        <v>24943</v>
      </c>
      <c r="K184" s="6">
        <v>563024</v>
      </c>
      <c r="L184" s="6">
        <v>547244</v>
      </c>
      <c r="M184" s="31">
        <f t="shared" si="8"/>
        <v>2.8835400662227454E-2</v>
      </c>
    </row>
    <row r="185" spans="1:13" x14ac:dyDescent="0.3">
      <c r="B185" t="s">
        <v>199</v>
      </c>
      <c r="C185" t="s">
        <v>105</v>
      </c>
      <c r="D185" s="6">
        <v>279398</v>
      </c>
      <c r="E185" s="6">
        <v>212294</v>
      </c>
      <c r="F185" s="6">
        <v>0</v>
      </c>
      <c r="G185" s="6">
        <v>0</v>
      </c>
      <c r="H185" s="6">
        <v>0</v>
      </c>
      <c r="I185" s="6">
        <v>0</v>
      </c>
      <c r="J185" s="6">
        <v>29600</v>
      </c>
      <c r="K185" s="6">
        <v>521292</v>
      </c>
      <c r="L185" s="6">
        <v>429732</v>
      </c>
      <c r="M185" s="31">
        <f t="shared" si="8"/>
        <v>0.21306302532741336</v>
      </c>
    </row>
    <row r="186" spans="1:13" x14ac:dyDescent="0.3">
      <c r="B186" t="s">
        <v>200</v>
      </c>
      <c r="C186" t="s">
        <v>107</v>
      </c>
      <c r="D186" s="6">
        <v>211242</v>
      </c>
      <c r="E186" s="6">
        <v>237019</v>
      </c>
      <c r="F186" s="6">
        <v>0</v>
      </c>
      <c r="G186" s="6">
        <v>0</v>
      </c>
      <c r="H186" s="6">
        <v>0</v>
      </c>
      <c r="I186" s="6">
        <v>0</v>
      </c>
      <c r="J186" s="6">
        <v>19620</v>
      </c>
      <c r="K186" s="6">
        <v>467881</v>
      </c>
      <c r="L186" s="6">
        <v>412811</v>
      </c>
      <c r="M186" s="31">
        <f t="shared" si="8"/>
        <v>0.1334024529385118</v>
      </c>
    </row>
    <row r="187" spans="1:13" x14ac:dyDescent="0.3">
      <c r="B187" t="s">
        <v>211</v>
      </c>
      <c r="C187" t="s">
        <v>212</v>
      </c>
      <c r="D187" s="6">
        <v>105576</v>
      </c>
      <c r="E187" s="6">
        <v>278960</v>
      </c>
      <c r="F187" s="6">
        <v>0</v>
      </c>
      <c r="G187" s="6">
        <v>0</v>
      </c>
      <c r="H187" s="6">
        <v>0</v>
      </c>
      <c r="I187" s="6">
        <v>0</v>
      </c>
      <c r="J187" s="6">
        <v>20191</v>
      </c>
      <c r="K187" s="6">
        <v>404727</v>
      </c>
      <c r="L187" s="6">
        <v>275552</v>
      </c>
      <c r="M187" s="31">
        <f t="shared" si="8"/>
        <v>0.46878629079084894</v>
      </c>
    </row>
    <row r="188" spans="1:13" x14ac:dyDescent="0.3">
      <c r="B188" t="s">
        <v>201</v>
      </c>
      <c r="C188" t="s">
        <v>202</v>
      </c>
      <c r="D188" s="6">
        <v>233135</v>
      </c>
      <c r="E188" s="6">
        <v>129412</v>
      </c>
      <c r="F188" s="6">
        <v>0</v>
      </c>
      <c r="G188" s="6">
        <v>0</v>
      </c>
      <c r="H188" s="6">
        <v>0</v>
      </c>
      <c r="I188" s="6">
        <v>0</v>
      </c>
      <c r="J188" s="6">
        <v>18501</v>
      </c>
      <c r="K188" s="6">
        <v>381048</v>
      </c>
      <c r="L188" s="6">
        <v>191158</v>
      </c>
      <c r="M188" s="31">
        <f t="shared" si="8"/>
        <v>0.99336674374077993</v>
      </c>
    </row>
    <row r="189" spans="1:13" x14ac:dyDescent="0.3">
      <c r="B189" t="s">
        <v>216</v>
      </c>
      <c r="C189" t="s">
        <v>213</v>
      </c>
      <c r="D189" s="6">
        <v>170851</v>
      </c>
      <c r="E189" s="6">
        <v>152438</v>
      </c>
      <c r="F189" s="6">
        <v>0</v>
      </c>
      <c r="G189" s="6">
        <v>0</v>
      </c>
      <c r="H189" s="6">
        <v>0</v>
      </c>
      <c r="I189" s="6">
        <v>0</v>
      </c>
      <c r="J189" s="6">
        <v>18425</v>
      </c>
      <c r="K189" s="6">
        <v>341714</v>
      </c>
      <c r="L189" s="6">
        <v>302879</v>
      </c>
      <c r="M189" s="31">
        <f t="shared" si="8"/>
        <v>0.12821952000633915</v>
      </c>
    </row>
    <row r="190" spans="1:13" x14ac:dyDescent="0.3">
      <c r="B190" t="s">
        <v>214</v>
      </c>
      <c r="C190" t="s">
        <v>215</v>
      </c>
      <c r="D190" s="6">
        <v>164785</v>
      </c>
      <c r="E190" s="6">
        <v>141765</v>
      </c>
      <c r="F190" s="6">
        <v>0</v>
      </c>
      <c r="G190" s="6">
        <v>0</v>
      </c>
      <c r="H190" s="6">
        <v>0</v>
      </c>
      <c r="I190" s="6">
        <v>0</v>
      </c>
      <c r="J190" s="6">
        <v>19912</v>
      </c>
      <c r="K190" s="6">
        <v>326462</v>
      </c>
      <c r="L190" s="6">
        <v>311207</v>
      </c>
      <c r="M190" s="31">
        <f t="shared" si="8"/>
        <v>4.9018820270752265E-2</v>
      </c>
    </row>
    <row r="191" spans="1:13" x14ac:dyDescent="0.3">
      <c r="B191" t="s">
        <v>203</v>
      </c>
      <c r="C191" t="s">
        <v>204</v>
      </c>
      <c r="D191" s="6">
        <v>142955</v>
      </c>
      <c r="E191" s="6">
        <v>122969</v>
      </c>
      <c r="F191" s="6">
        <v>0</v>
      </c>
      <c r="G191" s="6">
        <v>0</v>
      </c>
      <c r="H191" s="6">
        <v>0</v>
      </c>
      <c r="I191" s="6">
        <v>0</v>
      </c>
      <c r="J191" s="6">
        <v>17820</v>
      </c>
      <c r="K191" s="6">
        <v>283743</v>
      </c>
      <c r="L191" s="6">
        <v>278139</v>
      </c>
      <c r="M191" s="31">
        <f t="shared" si="8"/>
        <v>2.0148199281654136E-2</v>
      </c>
    </row>
    <row r="192" spans="1:13" x14ac:dyDescent="0.3">
      <c r="B192" t="s">
        <v>205</v>
      </c>
      <c r="C192" t="s">
        <v>206</v>
      </c>
      <c r="D192" s="6">
        <v>215479</v>
      </c>
      <c r="E192" s="6">
        <v>47961</v>
      </c>
      <c r="F192" s="6">
        <v>0</v>
      </c>
      <c r="G192" s="6">
        <v>0</v>
      </c>
      <c r="H192" s="6">
        <v>0</v>
      </c>
      <c r="I192" s="6">
        <v>0</v>
      </c>
      <c r="J192" s="6">
        <v>13334</v>
      </c>
      <c r="K192" s="6">
        <v>276774</v>
      </c>
      <c r="L192" s="6">
        <v>218918</v>
      </c>
      <c r="M192" s="31">
        <f t="shared" si="8"/>
        <v>0.26428160315734661</v>
      </c>
    </row>
    <row r="193" spans="1:13" s="1" customFormat="1" x14ac:dyDescent="0.3">
      <c r="A193" s="4"/>
      <c r="D193" s="8"/>
      <c r="E193" s="8"/>
      <c r="F193" s="8"/>
      <c r="G193" s="8"/>
      <c r="H193" s="8"/>
      <c r="I193" s="8"/>
      <c r="J193" s="8"/>
      <c r="K193" s="8">
        <f>SUM(K183:K192)</f>
        <v>4617822</v>
      </c>
      <c r="L193" s="8">
        <f>SUM(L183:L192)</f>
        <v>3906681</v>
      </c>
      <c r="M193" s="30">
        <f t="shared" si="8"/>
        <v>0.18203201131599944</v>
      </c>
    </row>
    <row r="194" spans="1:13" s="2" customFormat="1" ht="57.6" x14ac:dyDescent="0.3">
      <c r="B194" s="2" t="s">
        <v>39</v>
      </c>
      <c r="C194" s="10" t="s">
        <v>40</v>
      </c>
      <c r="D194" s="5" t="s">
        <v>12</v>
      </c>
      <c r="E194" s="5" t="s">
        <v>13</v>
      </c>
      <c r="F194" s="10" t="s">
        <v>41</v>
      </c>
      <c r="G194" s="5" t="s">
        <v>42</v>
      </c>
      <c r="H194" s="5" t="s">
        <v>17</v>
      </c>
      <c r="I194" s="10"/>
      <c r="J194" s="10"/>
      <c r="K194" s="10"/>
      <c r="L194" s="10"/>
      <c r="M194" s="16"/>
    </row>
    <row r="195" spans="1:13" x14ac:dyDescent="0.3">
      <c r="B195" t="s">
        <v>217</v>
      </c>
      <c r="C195" s="6">
        <v>14480</v>
      </c>
      <c r="D195" s="6">
        <v>0</v>
      </c>
      <c r="E195" s="6">
        <v>0</v>
      </c>
      <c r="F195" s="6">
        <v>0</v>
      </c>
      <c r="G195" s="6">
        <v>0</v>
      </c>
      <c r="H195" s="6">
        <v>14480</v>
      </c>
    </row>
    <row r="196" spans="1:13" x14ac:dyDescent="0.3">
      <c r="B196" t="s">
        <v>218</v>
      </c>
      <c r="C196" s="6">
        <v>14460</v>
      </c>
      <c r="D196" s="6">
        <v>0</v>
      </c>
      <c r="E196" s="6">
        <v>0</v>
      </c>
      <c r="F196" s="6">
        <v>0</v>
      </c>
      <c r="G196" s="6">
        <v>0</v>
      </c>
      <c r="H196" s="6">
        <v>14460</v>
      </c>
    </row>
    <row r="197" spans="1:13" x14ac:dyDescent="0.3">
      <c r="B197" t="s">
        <v>219</v>
      </c>
      <c r="C197" s="6">
        <v>12760</v>
      </c>
      <c r="D197" s="6">
        <v>0</v>
      </c>
      <c r="E197" s="6">
        <v>0</v>
      </c>
      <c r="F197" s="6">
        <v>0</v>
      </c>
      <c r="G197" s="6">
        <v>0</v>
      </c>
      <c r="H197" s="6">
        <v>12760</v>
      </c>
    </row>
    <row r="198" spans="1:13" s="1" customFormat="1" x14ac:dyDescent="0.3">
      <c r="A198" s="4"/>
      <c r="D198" s="8"/>
      <c r="E198" s="8"/>
      <c r="F198" s="8"/>
      <c r="G198" s="8"/>
      <c r="H198" s="8">
        <f>SUM(H195:H197)</f>
        <v>41700</v>
      </c>
      <c r="I198" s="8"/>
      <c r="J198" s="8"/>
      <c r="K198" s="8"/>
      <c r="L198" s="8"/>
      <c r="M198" s="24"/>
    </row>
    <row r="199" spans="1:13" s="12" customFormat="1" x14ac:dyDescent="0.3">
      <c r="A199" s="11"/>
      <c r="D199" s="13"/>
      <c r="E199" s="13"/>
      <c r="F199" s="13"/>
      <c r="G199" s="13"/>
      <c r="H199" s="13"/>
      <c r="I199" s="13"/>
      <c r="J199" s="13"/>
      <c r="K199" s="13"/>
      <c r="L199" s="13"/>
      <c r="M199" s="17"/>
    </row>
  </sheetData>
  <sortState ref="B183:L192">
    <sortCondition descending="1" ref="K183:K192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 Sands</dc:creator>
  <cp:lastModifiedBy>Rian Sands</cp:lastModifiedBy>
  <dcterms:created xsi:type="dcterms:W3CDTF">2017-03-23T18:38:32Z</dcterms:created>
  <dcterms:modified xsi:type="dcterms:W3CDTF">2017-03-28T21:35:57Z</dcterms:modified>
</cp:coreProperties>
</file>