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iane\Desktop\"/>
    </mc:Choice>
  </mc:AlternateContent>
  <bookViews>
    <workbookView xWindow="0" yWindow="0" windowWidth="20490" windowHeight="7755" tabRatio="500"/>
  </bookViews>
  <sheets>
    <sheet name="CCO Executive Compensation" sheetId="1" r:id="rId1"/>
  </sheets>
  <calcPr calcId="171026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" i="1" l="1"/>
  <c r="F7" i="1"/>
  <c r="G7" i="1"/>
  <c r="H7" i="1"/>
  <c r="H11" i="1"/>
  <c r="F14" i="1"/>
  <c r="G14" i="1"/>
  <c r="H14" i="1"/>
  <c r="H16" i="1"/>
  <c r="H17" i="1"/>
  <c r="F20" i="1"/>
  <c r="G20" i="1"/>
  <c r="H20" i="1"/>
  <c r="H22" i="1"/>
  <c r="H23" i="1"/>
  <c r="H24" i="1"/>
  <c r="F25" i="1"/>
  <c r="G25" i="1"/>
  <c r="H25" i="1"/>
  <c r="H27" i="1"/>
  <c r="H28" i="1"/>
  <c r="F31" i="1"/>
  <c r="G31" i="1"/>
  <c r="H31" i="1"/>
  <c r="H33" i="1"/>
  <c r="H34" i="1"/>
  <c r="F37" i="1"/>
  <c r="G37" i="1"/>
  <c r="H37" i="1"/>
  <c r="H39" i="1"/>
  <c r="H40" i="1"/>
  <c r="H41" i="1"/>
  <c r="F42" i="1"/>
  <c r="G42" i="1"/>
  <c r="H42" i="1"/>
  <c r="H44" i="1"/>
  <c r="H46" i="1"/>
  <c r="F48" i="1"/>
  <c r="G48" i="1"/>
  <c r="H48" i="1"/>
  <c r="H50" i="1"/>
  <c r="H52" i="1"/>
  <c r="F54" i="1"/>
  <c r="G54" i="1"/>
  <c r="H54" i="1"/>
  <c r="H56" i="1"/>
  <c r="H57" i="1"/>
  <c r="H58" i="1"/>
  <c r="F59" i="1"/>
  <c r="G59" i="1"/>
  <c r="H59" i="1"/>
  <c r="H61" i="1"/>
  <c r="H62" i="1"/>
  <c r="H63" i="1"/>
  <c r="F65" i="1"/>
  <c r="G65" i="1"/>
  <c r="H65" i="1"/>
  <c r="H68" i="1"/>
  <c r="H69" i="1"/>
  <c r="F71" i="1"/>
  <c r="G71" i="1"/>
  <c r="H71" i="1"/>
  <c r="H73" i="1"/>
  <c r="H75" i="1"/>
  <c r="H76" i="1"/>
  <c r="F78" i="1"/>
  <c r="G78" i="1"/>
  <c r="H78" i="1"/>
  <c r="H80" i="1"/>
  <c r="H81" i="1"/>
  <c r="F84" i="1"/>
  <c r="G84" i="1"/>
  <c r="H84" i="1"/>
  <c r="H3" i="1"/>
</calcChain>
</file>

<file path=xl/sharedStrings.xml><?xml version="1.0" encoding="utf-8"?>
<sst xmlns="http://schemas.openxmlformats.org/spreadsheetml/2006/main" count="100" uniqueCount="78">
  <si>
    <t>CCO Name</t>
  </si>
  <si>
    <t>Executive Name</t>
  </si>
  <si>
    <t>Gross Salary</t>
  </si>
  <si>
    <t>Payroll Related Benefits</t>
  </si>
  <si>
    <t>All Other Compensation</t>
  </si>
  <si>
    <t>Total Compensation-2015</t>
  </si>
  <si>
    <t>Total Compensation-2014</t>
  </si>
  <si>
    <t>Percent Difference</t>
  </si>
  <si>
    <t>AllCare Health Plan Inc.</t>
  </si>
  <si>
    <t>Douglas Flow, CEO</t>
  </si>
  <si>
    <t>Lyle Jackson M.D., Chief Medical Officer</t>
  </si>
  <si>
    <t>Mark Bradshaw, M.D.</t>
  </si>
  <si>
    <t>NA</t>
  </si>
  <si>
    <t>John Kolsbun, M.D. Medical Director, Physical Health</t>
  </si>
  <si>
    <t>Cascade Health Alliance</t>
  </si>
  <si>
    <t>Tayo Akins, President/CEO</t>
  </si>
  <si>
    <t>James Calvert-Medical Director</t>
  </si>
  <si>
    <t>Maggie Polson, VP-Service Operations</t>
  </si>
  <si>
    <t>Lawrence L. Cohen, Medical Director</t>
  </si>
  <si>
    <t>William Guest III</t>
  </si>
  <si>
    <t>Columbia Pacific</t>
  </si>
  <si>
    <t>Marian Haley, Executive Director</t>
  </si>
  <si>
    <t>Kevin Campbell, CEO GOBHI</t>
  </si>
  <si>
    <t>Douglas Luther, Sr. Medical Director</t>
  </si>
  <si>
    <t>Margaret Rowland, Chief Medical Officer</t>
  </si>
  <si>
    <t>Eastern Oregon</t>
  </si>
  <si>
    <t>Robin Richardson, Sr. VP</t>
  </si>
  <si>
    <t>David Evans, CFO</t>
  </si>
  <si>
    <t>Kevin Campbell, CEO</t>
  </si>
  <si>
    <t>FamilyCare</t>
  </si>
  <si>
    <t>Jeff Heatherington, President/CEO</t>
  </si>
  <si>
    <t>William (Bill) Murray, COO</t>
  </si>
  <si>
    <t>Patricia Peters, VP, Human Resources</t>
  </si>
  <si>
    <t>Chong Lee, Medical Director</t>
  </si>
  <si>
    <t>Health Share of Oregon</t>
  </si>
  <si>
    <t>Janet Meyer, CEO</t>
  </si>
  <si>
    <t>David Labby, Medical Director</t>
  </si>
  <si>
    <t>Daniel Dean, CIO</t>
  </si>
  <si>
    <t>Deborah Friedman, COO</t>
  </si>
  <si>
    <t>Intercommunity Health Network</t>
  </si>
  <si>
    <t>Kelley Kaiser CEO</t>
  </si>
  <si>
    <t>Kim Whitley, COO</t>
  </si>
  <si>
    <t>Kevin Ewanchyna, MD, Medical Director</t>
  </si>
  <si>
    <t>Jackson Care Connect</t>
  </si>
  <si>
    <t>Jennifer Lind, CEO</t>
  </si>
  <si>
    <t>David Hough, Medical Director</t>
  </si>
  <si>
    <t>Anne Alftine, CCO Director of Clinical Integration</t>
  </si>
  <si>
    <t>PacificSource Community Solutions</t>
  </si>
  <si>
    <t>Ken Provencher, CEO</t>
  </si>
  <si>
    <t>Dan Stevens, COO Government Programs</t>
  </si>
  <si>
    <t>Peter Davidson, VP and CFO</t>
  </si>
  <si>
    <t>Allison Little, Medical Director Government Programs</t>
  </si>
  <si>
    <t>PrimaryHealth of Josephine County</t>
  </si>
  <si>
    <t>Roylene Dalke, CEO</t>
  </si>
  <si>
    <t>Margaret Rollins, Operations Director</t>
  </si>
  <si>
    <t>Jennifer Johnstun, Member Services Director</t>
  </si>
  <si>
    <t>Trillium Community Health Plan</t>
  </si>
  <si>
    <t>Terry Coplin, CEO</t>
  </si>
  <si>
    <t>David Cole, CFO</t>
  </si>
  <si>
    <t>John Sattenspiel, CMO</t>
  </si>
  <si>
    <t>Keith Williamson, Asst. Secretary</t>
  </si>
  <si>
    <t>Umpqua Health Alliance</t>
  </si>
  <si>
    <t>Dr. Robert Dannenhoffer, CEO</t>
  </si>
  <si>
    <t>Wade Fox, Medical Director</t>
  </si>
  <si>
    <t>Dr. Christine Seals, Medical Director</t>
  </si>
  <si>
    <t>Dr. Kerrie Fowler, Pharmacist</t>
  </si>
  <si>
    <t>Western Oregon Advanced Health</t>
  </si>
  <si>
    <t>Phil Greenhill, CEO</t>
  </si>
  <si>
    <t>*only one executive</t>
  </si>
  <si>
    <t>Willamette Valley Community Health, LLC</t>
  </si>
  <si>
    <t>William Guest, CEO</t>
  </si>
  <si>
    <t>Lori Ashbaugh, Compliance Officer</t>
  </si>
  <si>
    <t>Anna Stearn, M.D., Medical Director</t>
  </si>
  <si>
    <t>Yamhill Community Care Organization, Inc.</t>
  </si>
  <si>
    <t>James Carlough, CEO</t>
  </si>
  <si>
    <t>Seamus McCarthy, Director of Operations and Integrations</t>
  </si>
  <si>
    <t>Margaret Rowland, Chief Medical Officer, CareOregon</t>
  </si>
  <si>
    <t>Douglas Luther, Sr. Medical Director, CareOregon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</si>
</sst>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0.0%"/>
  </numFmts>
  <fonts count="3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2" fontId="0" fillId="0" borderId="0" xfId="0" applyNumberFormat="1"/>
    <xf numFmtId="0" fontId="0" fillId="2" borderId="0" xfId="0" applyFill="1"/>
    <xf numFmtId="164" fontId="0" fillId="2" borderId="0" xfId="0" applyNumberFormat="1" applyFill="1"/>
    <xf numFmtId="164" fontId="2" fillId="2" borderId="0" xfId="0" applyNumberFormat="1" applyFont="1" applyFill="1"/>
    <xf numFmtId="165" fontId="2" fillId="0" borderId="0" xfId="0" applyNumberFormat="1" applyFont="1" applyAlignment="1">
      <alignment horizontal="center" vertical="center"/>
    </xf>
    <xf numFmtId="165" fontId="0" fillId="0" borderId="0" xfId="0" applyNumberFormat="1"/>
    <xf numFmtId="165" fontId="0" fillId="0" borderId="0" xfId="0" applyNumberFormat="1" applyAlignment="1">
      <alignment horizontal="right"/>
    </xf>
    <xf numFmtId="0" fontId="1" fillId="2" borderId="0" xfId="0" applyFont="1" applyFill="1"/>
    <xf numFmtId="165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5"/>
  <sheetViews>
    <sheetView tabSelected="1" topLeftCell="C70" zoomScaleNormal="100" workbookViewId="0">
      <selection activeCell="F84" sqref="F84"/>
    </sheetView>
  </sheetViews>
  <sheetFormatPr defaultColWidth="11" defaultRowHeight="15.75"/>
  <cols>
    <col min="1" max="1" width="36.25" bestFit="1" customWidth="1"/>
    <col min="2" max="2" width="49.375" bestFit="1" customWidth="1"/>
    <col min="3" max="3" width="11.25" style="1" customWidth="1"/>
    <col min="4" max="4" width="21.625" style="1" customWidth="1"/>
    <col min="5" max="5" width="21.75" style="1" customWidth="1"/>
    <col min="6" max="7" width="23" style="1" customWidth="1"/>
    <col min="8" max="8" width="16.875" style="10" customWidth="1"/>
  </cols>
  <sheetData>
    <row r="2" spans="1:8" s="3" customFormat="1">
      <c r="A2" s="3" t="s">
        <v>0</v>
      </c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9" t="s">
        <v>7</v>
      </c>
    </row>
    <row r="3" spans="1:8">
      <c r="A3" t="s">
        <v>8</v>
      </c>
      <c r="B3" t="s">
        <v>9</v>
      </c>
      <c r="C3" s="1">
        <v>175001</v>
      </c>
      <c r="D3" s="1">
        <v>0</v>
      </c>
      <c r="E3" s="1">
        <v>37500</v>
      </c>
      <c r="F3" s="1">
        <v>212501</v>
      </c>
      <c r="G3" s="1">
        <v>361425</v>
      </c>
      <c r="H3" s="13">
        <f>(F3-G3)/G3</f>
        <v>-0.41204675935532958</v>
      </c>
    </row>
    <row r="4" spans="1:8">
      <c r="B4" t="s">
        <v>10</v>
      </c>
      <c r="C4" s="1">
        <v>223691</v>
      </c>
      <c r="D4" s="1">
        <v>0</v>
      </c>
      <c r="E4" s="1">
        <v>45716</v>
      </c>
      <c r="F4" s="1">
        <v>269407</v>
      </c>
      <c r="G4" s="1">
        <v>320417</v>
      </c>
      <c r="H4" s="13">
        <f t="shared" ref="H4:H67" si="0">(F4-G4)/G4</f>
        <v>-0.15919879407147561</v>
      </c>
    </row>
    <row r="5" spans="1:8">
      <c r="B5" t="s">
        <v>11</v>
      </c>
      <c r="C5" s="1">
        <v>220985</v>
      </c>
      <c r="D5" s="1">
        <v>0</v>
      </c>
      <c r="E5" s="1">
        <v>28758</v>
      </c>
      <c r="F5" s="1">
        <v>249753</v>
      </c>
      <c r="G5" s="1">
        <v>0</v>
      </c>
      <c r="H5" s="11" t="s">
        <v>12</v>
      </c>
    </row>
    <row r="6" spans="1:8">
      <c r="B6" t="s">
        <v>13</v>
      </c>
      <c r="C6" s="1">
        <v>207706</v>
      </c>
      <c r="D6" s="1">
        <v>32010</v>
      </c>
      <c r="E6" s="1">
        <v>0</v>
      </c>
      <c r="F6" s="1">
        <v>0</v>
      </c>
      <c r="G6" s="1">
        <v>239716</v>
      </c>
      <c r="H6" s="11" t="s">
        <v>12</v>
      </c>
    </row>
    <row r="7" spans="1:8">
      <c r="F7" s="2">
        <f>SUM(F3:F6)</f>
        <v>731661</v>
      </c>
      <c r="G7" s="2">
        <f>SUM(G3:G6)</f>
        <v>921558</v>
      </c>
      <c r="H7" s="13">
        <f t="shared" si="0"/>
        <v>-0.20606082308438536</v>
      </c>
    </row>
    <row r="8" spans="1:8" s="6" customFormat="1">
      <c r="C8" s="7"/>
      <c r="D8" s="7"/>
      <c r="E8" s="7"/>
      <c r="F8" s="7"/>
      <c r="G8" s="7"/>
    </row>
    <row r="9" spans="1:8">
      <c r="A9" t="s">
        <v>14</v>
      </c>
      <c r="B9" t="s">
        <v>15</v>
      </c>
      <c r="C9" s="1">
        <v>228524</v>
      </c>
      <c r="D9" s="1">
        <v>31266</v>
      </c>
      <c r="E9" s="1">
        <v>43120</v>
      </c>
      <c r="F9" s="1">
        <v>302910</v>
      </c>
      <c r="G9" s="1">
        <v>0</v>
      </c>
      <c r="H9" s="11" t="s">
        <v>12</v>
      </c>
    </row>
    <row r="10" spans="1:8">
      <c r="B10" t="s">
        <v>16</v>
      </c>
      <c r="C10" s="1">
        <v>155806</v>
      </c>
      <c r="D10" s="1">
        <v>11198</v>
      </c>
      <c r="E10" s="1">
        <v>10465</v>
      </c>
      <c r="F10" s="1">
        <v>177469</v>
      </c>
      <c r="G10" s="1">
        <v>0</v>
      </c>
      <c r="H10" s="11" t="s">
        <v>12</v>
      </c>
    </row>
    <row r="11" spans="1:8">
      <c r="B11" t="s">
        <v>17</v>
      </c>
      <c r="C11" s="1">
        <v>127731</v>
      </c>
      <c r="D11" s="1">
        <v>33653</v>
      </c>
      <c r="E11" s="1">
        <v>9225</v>
      </c>
      <c r="F11" s="1">
        <v>170609</v>
      </c>
      <c r="G11" s="1">
        <v>97108</v>
      </c>
      <c r="H11" s="10">
        <f t="shared" si="0"/>
        <v>0.75689953453886394</v>
      </c>
    </row>
    <row r="12" spans="1:8">
      <c r="B12" t="s">
        <v>18</v>
      </c>
      <c r="C12" s="1">
        <v>178840</v>
      </c>
      <c r="D12" s="1">
        <v>45425</v>
      </c>
      <c r="E12" s="1">
        <v>0</v>
      </c>
      <c r="F12" s="1">
        <v>0</v>
      </c>
      <c r="G12" s="1">
        <v>224265</v>
      </c>
      <c r="H12" s="11" t="s">
        <v>12</v>
      </c>
    </row>
    <row r="13" spans="1:8">
      <c r="B13" t="s">
        <v>19</v>
      </c>
      <c r="C13" s="1">
        <v>154230</v>
      </c>
      <c r="D13" s="1">
        <v>39174</v>
      </c>
      <c r="E13" s="1">
        <v>0</v>
      </c>
      <c r="F13" s="1">
        <v>0</v>
      </c>
      <c r="G13" s="1">
        <v>193404</v>
      </c>
      <c r="H13" s="11" t="s">
        <v>12</v>
      </c>
    </row>
    <row r="14" spans="1:8">
      <c r="F14" s="2">
        <f>SUM(F9:F13)</f>
        <v>650988</v>
      </c>
      <c r="G14" s="2">
        <f>SUM(G9:G13)</f>
        <v>514777</v>
      </c>
      <c r="H14" s="10">
        <f t="shared" si="0"/>
        <v>0.26460195385574725</v>
      </c>
    </row>
    <row r="15" spans="1:8" s="6" customFormat="1">
      <c r="C15" s="7"/>
      <c r="D15" s="7"/>
      <c r="E15" s="7"/>
      <c r="F15" s="7"/>
      <c r="G15" s="7"/>
    </row>
    <row r="16" spans="1:8">
      <c r="A16" t="s">
        <v>20</v>
      </c>
      <c r="B16" t="s">
        <v>21</v>
      </c>
      <c r="C16" s="1">
        <v>111621</v>
      </c>
      <c r="D16" s="1">
        <v>19036</v>
      </c>
      <c r="E16" s="1">
        <v>15316</v>
      </c>
      <c r="F16" s="1">
        <v>145973</v>
      </c>
      <c r="G16" s="1">
        <v>140492</v>
      </c>
      <c r="H16" s="10">
        <f t="shared" si="0"/>
        <v>3.9012897531532045E-2</v>
      </c>
    </row>
    <row r="17" spans="1:8">
      <c r="B17" t="s">
        <v>22</v>
      </c>
      <c r="C17" s="1">
        <v>82442</v>
      </c>
      <c r="D17" s="1">
        <v>9117</v>
      </c>
      <c r="E17" s="1">
        <v>286</v>
      </c>
      <c r="F17" s="1">
        <v>91845</v>
      </c>
      <c r="G17" s="1">
        <v>85541</v>
      </c>
      <c r="H17" s="10">
        <f t="shared" si="0"/>
        <v>7.3695654715282735E-2</v>
      </c>
    </row>
    <row r="18" spans="1:8">
      <c r="B18" t="s">
        <v>23</v>
      </c>
      <c r="C18" s="1">
        <v>54760</v>
      </c>
      <c r="D18" s="1">
        <v>6656</v>
      </c>
      <c r="E18" s="1">
        <v>3117</v>
      </c>
      <c r="F18" s="1">
        <v>64533</v>
      </c>
      <c r="G18" s="1">
        <v>0</v>
      </c>
      <c r="H18" s="11" t="s">
        <v>12</v>
      </c>
    </row>
    <row r="19" spans="1:8">
      <c r="B19" t="s">
        <v>24</v>
      </c>
      <c r="C19" s="1">
        <v>40901</v>
      </c>
      <c r="D19" s="1">
        <v>3738</v>
      </c>
      <c r="E19" s="1">
        <v>2969</v>
      </c>
      <c r="F19" s="1">
        <v>0</v>
      </c>
      <c r="G19" s="1">
        <v>47608</v>
      </c>
      <c r="H19" s="11" t="s">
        <v>12</v>
      </c>
    </row>
    <row r="20" spans="1:8">
      <c r="F20" s="2">
        <f>SUM(F16:F19)</f>
        <v>302351</v>
      </c>
      <c r="G20" s="2">
        <f>SUM(G16:G19)</f>
        <v>273641</v>
      </c>
      <c r="H20" s="10">
        <f t="shared" si="0"/>
        <v>0.10491848809206222</v>
      </c>
    </row>
    <row r="21" spans="1:8" s="6" customFormat="1">
      <c r="C21" s="7"/>
      <c r="D21" s="7"/>
      <c r="E21" s="7"/>
      <c r="F21" s="7"/>
      <c r="G21" s="7"/>
    </row>
    <row r="22" spans="1:8">
      <c r="A22" t="s">
        <v>25</v>
      </c>
      <c r="B22" t="s">
        <v>26</v>
      </c>
      <c r="C22" s="1">
        <v>40462</v>
      </c>
      <c r="D22" s="1">
        <v>55500</v>
      </c>
      <c r="E22" s="1">
        <v>1803</v>
      </c>
      <c r="F22" s="1">
        <v>97765</v>
      </c>
      <c r="G22" s="1">
        <v>84117</v>
      </c>
      <c r="H22" s="10">
        <f t="shared" si="0"/>
        <v>0.16225019912740588</v>
      </c>
    </row>
    <row r="23" spans="1:8">
      <c r="B23" t="s">
        <v>27</v>
      </c>
      <c r="C23" s="1">
        <v>36494</v>
      </c>
      <c r="D23" s="1">
        <v>19000</v>
      </c>
      <c r="E23" s="1">
        <v>1233</v>
      </c>
      <c r="F23" s="1">
        <v>56727</v>
      </c>
      <c r="G23" s="1">
        <v>27641</v>
      </c>
      <c r="H23" s="10">
        <f t="shared" si="0"/>
        <v>1.0522774139864695</v>
      </c>
    </row>
    <row r="24" spans="1:8">
      <c r="B24" t="s">
        <v>28</v>
      </c>
      <c r="C24" s="1">
        <v>101840</v>
      </c>
      <c r="D24" s="1">
        <v>11531</v>
      </c>
      <c r="E24" s="1">
        <v>619</v>
      </c>
      <c r="F24" s="1">
        <v>113990</v>
      </c>
      <c r="G24" s="1">
        <v>109246</v>
      </c>
      <c r="H24" s="10">
        <f t="shared" si="0"/>
        <v>4.3424930889918167E-2</v>
      </c>
    </row>
    <row r="25" spans="1:8">
      <c r="F25" s="2">
        <f>SUM(F22:F24)</f>
        <v>268482</v>
      </c>
      <c r="G25" s="2">
        <f>SUM(G22:G24)</f>
        <v>221004</v>
      </c>
      <c r="H25" s="10">
        <f t="shared" si="0"/>
        <v>0.21482869088342293</v>
      </c>
    </row>
    <row r="26" spans="1:8" s="6" customFormat="1">
      <c r="C26" s="7"/>
      <c r="D26" s="7"/>
      <c r="E26" s="7"/>
      <c r="F26" s="7"/>
      <c r="G26" s="7"/>
    </row>
    <row r="27" spans="1:8">
      <c r="A27" t="s">
        <v>29</v>
      </c>
      <c r="B27" t="s">
        <v>30</v>
      </c>
      <c r="C27" s="1">
        <v>388750</v>
      </c>
      <c r="D27" s="5">
        <v>16718</v>
      </c>
      <c r="E27" s="1">
        <v>87596</v>
      </c>
      <c r="F27" s="1">
        <v>493064</v>
      </c>
      <c r="G27" s="1">
        <v>324902</v>
      </c>
      <c r="H27" s="10">
        <f t="shared" si="0"/>
        <v>0.51757760801718677</v>
      </c>
    </row>
    <row r="28" spans="1:8">
      <c r="B28" t="s">
        <v>31</v>
      </c>
      <c r="C28" s="1">
        <v>249289</v>
      </c>
      <c r="D28" s="5">
        <v>24188</v>
      </c>
      <c r="E28" s="1">
        <v>56260</v>
      </c>
      <c r="F28" s="1">
        <v>329737</v>
      </c>
      <c r="G28" s="1">
        <v>217078</v>
      </c>
      <c r="H28" s="10">
        <f t="shared" si="0"/>
        <v>0.51897935304360643</v>
      </c>
    </row>
    <row r="29" spans="1:8">
      <c r="B29" t="s">
        <v>32</v>
      </c>
      <c r="C29" s="1">
        <v>126202</v>
      </c>
      <c r="D29" s="5">
        <v>6811</v>
      </c>
      <c r="E29" s="1">
        <v>12911</v>
      </c>
      <c r="F29" s="1">
        <v>0</v>
      </c>
      <c r="G29" s="1">
        <v>145924</v>
      </c>
      <c r="H29" s="11" t="s">
        <v>12</v>
      </c>
    </row>
    <row r="30" spans="1:8">
      <c r="B30" t="s">
        <v>33</v>
      </c>
      <c r="C30" s="1">
        <v>265846</v>
      </c>
      <c r="D30" s="1">
        <v>10968</v>
      </c>
      <c r="E30" s="1">
        <v>24575</v>
      </c>
      <c r="F30" s="1">
        <v>301389</v>
      </c>
      <c r="G30" s="1">
        <v>0</v>
      </c>
      <c r="H30" s="11" t="s">
        <v>12</v>
      </c>
    </row>
    <row r="31" spans="1:8">
      <c r="F31" s="2">
        <f>SUM(F27:F30)</f>
        <v>1124190</v>
      </c>
      <c r="G31" s="2">
        <f>SUM(G27:G30)</f>
        <v>687904</v>
      </c>
      <c r="H31" s="10">
        <f t="shared" si="0"/>
        <v>0.63422512443596779</v>
      </c>
    </row>
    <row r="32" spans="1:8" s="6" customFormat="1">
      <c r="C32" s="7"/>
      <c r="D32" s="7"/>
      <c r="E32" s="7"/>
      <c r="F32" s="7"/>
      <c r="G32" s="7"/>
      <c r="H32" s="12"/>
    </row>
    <row r="33" spans="1:8">
      <c r="A33" t="s">
        <v>34</v>
      </c>
      <c r="B33" t="s">
        <v>35</v>
      </c>
      <c r="C33" s="1">
        <v>291162</v>
      </c>
      <c r="D33" s="1">
        <v>25245</v>
      </c>
      <c r="E33" s="1">
        <v>73538</v>
      </c>
      <c r="F33" s="1">
        <v>389946</v>
      </c>
      <c r="G33" s="1">
        <v>357042</v>
      </c>
      <c r="H33" s="10">
        <f t="shared" si="0"/>
        <v>9.2157225200396597E-2</v>
      </c>
    </row>
    <row r="34" spans="1:8">
      <c r="B34" t="s">
        <v>36</v>
      </c>
      <c r="C34" s="1">
        <v>214936</v>
      </c>
      <c r="D34" s="1">
        <v>7659</v>
      </c>
      <c r="E34" s="1">
        <v>20059</v>
      </c>
      <c r="F34" s="1">
        <v>242654</v>
      </c>
      <c r="G34" s="1">
        <v>332726</v>
      </c>
      <c r="H34" s="13">
        <f t="shared" si="0"/>
        <v>-0.27070923222110688</v>
      </c>
    </row>
    <row r="35" spans="1:8">
      <c r="B35" t="s">
        <v>37</v>
      </c>
      <c r="C35" s="1">
        <v>196988</v>
      </c>
      <c r="D35" s="1">
        <v>38649</v>
      </c>
      <c r="E35" s="1">
        <v>20085</v>
      </c>
      <c r="F35" s="1">
        <v>0</v>
      </c>
      <c r="G35" s="1">
        <v>255722</v>
      </c>
      <c r="H35" s="11" t="s">
        <v>12</v>
      </c>
    </row>
    <row r="36" spans="1:8">
      <c r="B36" t="s">
        <v>38</v>
      </c>
      <c r="C36" s="1">
        <v>150014</v>
      </c>
      <c r="D36" s="1">
        <v>16903</v>
      </c>
      <c r="E36" s="1">
        <v>31290</v>
      </c>
      <c r="F36" s="1">
        <v>198208</v>
      </c>
      <c r="G36" s="1">
        <v>0</v>
      </c>
      <c r="H36" s="11" t="s">
        <v>12</v>
      </c>
    </row>
    <row r="37" spans="1:8">
      <c r="F37" s="2">
        <f>SUM(F33:F36)</f>
        <v>830808</v>
      </c>
      <c r="G37" s="2">
        <f>SUM(G33:G36)</f>
        <v>945490</v>
      </c>
      <c r="H37" s="13">
        <f t="shared" si="0"/>
        <v>-0.12129372071624238</v>
      </c>
    </row>
    <row r="38" spans="1:8" s="6" customFormat="1">
      <c r="C38" s="7"/>
      <c r="D38" s="7"/>
      <c r="E38" s="7"/>
      <c r="F38" s="8"/>
      <c r="G38" s="8"/>
    </row>
    <row r="39" spans="1:8">
      <c r="A39" t="s">
        <v>39</v>
      </c>
      <c r="B39" t="s">
        <v>40</v>
      </c>
      <c r="C39" s="1">
        <v>210729</v>
      </c>
      <c r="D39" s="1">
        <v>25577</v>
      </c>
      <c r="E39" s="1">
        <v>1750</v>
      </c>
      <c r="F39" s="1">
        <v>238057</v>
      </c>
      <c r="G39" s="1">
        <v>190924</v>
      </c>
      <c r="H39" s="10">
        <f t="shared" si="0"/>
        <v>0.24686786365255284</v>
      </c>
    </row>
    <row r="40" spans="1:8">
      <c r="B40" t="s">
        <v>41</v>
      </c>
      <c r="C40" s="1">
        <v>120653</v>
      </c>
      <c r="D40" s="1">
        <v>21989</v>
      </c>
      <c r="E40" s="1">
        <v>403</v>
      </c>
      <c r="F40" s="1">
        <v>143045</v>
      </c>
      <c r="G40" s="1">
        <v>121126</v>
      </c>
      <c r="H40" s="10">
        <f t="shared" si="0"/>
        <v>0.18096032230900055</v>
      </c>
    </row>
    <row r="41" spans="1:8">
      <c r="B41" t="s">
        <v>42</v>
      </c>
      <c r="C41" s="1">
        <v>166463</v>
      </c>
      <c r="D41" s="1">
        <v>20612</v>
      </c>
      <c r="E41" s="1">
        <v>1392</v>
      </c>
      <c r="F41" s="1">
        <v>188467</v>
      </c>
      <c r="G41" s="1">
        <v>170676</v>
      </c>
      <c r="H41" s="10">
        <f t="shared" si="0"/>
        <v>0.10423844008530783</v>
      </c>
    </row>
    <row r="42" spans="1:8">
      <c r="F42" s="2">
        <f>SUM(F39:F41)</f>
        <v>569569</v>
      </c>
      <c r="G42" s="2">
        <f>SUM(G39:G41)</f>
        <v>482726</v>
      </c>
      <c r="H42" s="10">
        <f t="shared" si="0"/>
        <v>0.17990122761152288</v>
      </c>
    </row>
    <row r="43" spans="1:8" s="6" customFormat="1">
      <c r="C43" s="7"/>
      <c r="D43" s="7"/>
      <c r="E43" s="7"/>
      <c r="F43" s="7"/>
      <c r="G43" s="7"/>
    </row>
    <row r="44" spans="1:8">
      <c r="A44" t="s">
        <v>43</v>
      </c>
      <c r="B44" t="s">
        <v>44</v>
      </c>
      <c r="C44" s="1">
        <v>97604</v>
      </c>
      <c r="D44" s="1">
        <v>21065</v>
      </c>
      <c r="E44" s="1">
        <v>12940</v>
      </c>
      <c r="F44" s="1">
        <v>131610</v>
      </c>
      <c r="G44" s="1">
        <v>117618</v>
      </c>
      <c r="H44" s="10">
        <f t="shared" si="0"/>
        <v>0.11896138346171505</v>
      </c>
    </row>
    <row r="45" spans="1:8">
      <c r="B45" t="s">
        <v>45</v>
      </c>
      <c r="C45" s="1">
        <v>88981</v>
      </c>
      <c r="D45" s="1">
        <v>9516</v>
      </c>
      <c r="E45" s="1">
        <v>1051</v>
      </c>
      <c r="F45" s="1">
        <v>0</v>
      </c>
      <c r="G45" s="1">
        <v>99548</v>
      </c>
      <c r="H45" s="11" t="s">
        <v>12</v>
      </c>
    </row>
    <row r="46" spans="1:8">
      <c r="B46" t="s">
        <v>24</v>
      </c>
      <c r="C46" s="1">
        <v>74763</v>
      </c>
      <c r="D46" s="1">
        <v>15514</v>
      </c>
      <c r="E46" s="1">
        <v>20124</v>
      </c>
      <c r="F46" s="1">
        <v>110401</v>
      </c>
      <c r="G46" s="1">
        <v>62366</v>
      </c>
      <c r="H46" s="10">
        <f t="shared" si="0"/>
        <v>0.77021133309816248</v>
      </c>
    </row>
    <row r="47" spans="1:8">
      <c r="B47" t="s">
        <v>46</v>
      </c>
      <c r="C47" s="1">
        <v>183453</v>
      </c>
      <c r="D47" s="1">
        <v>21652</v>
      </c>
      <c r="E47" s="1">
        <v>18674</v>
      </c>
      <c r="F47" s="1">
        <v>223780</v>
      </c>
      <c r="G47" s="1">
        <v>0</v>
      </c>
      <c r="H47" s="11" t="s">
        <v>12</v>
      </c>
    </row>
    <row r="48" spans="1:8">
      <c r="F48" s="2">
        <f>SUM(F44:F47)</f>
        <v>465791</v>
      </c>
      <c r="G48" s="2">
        <f>SUM(G44:G47)</f>
        <v>279532</v>
      </c>
      <c r="H48" s="10">
        <f t="shared" si="0"/>
        <v>0.66632442797246827</v>
      </c>
    </row>
    <row r="49" spans="1:8" s="6" customFormat="1">
      <c r="C49" s="7"/>
      <c r="D49" s="7"/>
      <c r="E49" s="7"/>
      <c r="F49" s="7"/>
      <c r="G49" s="7"/>
    </row>
    <row r="50" spans="1:8">
      <c r="A50" t="s">
        <v>47</v>
      </c>
      <c r="B50" t="s">
        <v>48</v>
      </c>
      <c r="C50" s="1">
        <v>113118</v>
      </c>
      <c r="D50" s="1">
        <v>21240</v>
      </c>
      <c r="E50" s="1">
        <v>0</v>
      </c>
      <c r="F50" s="1">
        <v>134358</v>
      </c>
      <c r="G50" s="1">
        <v>126588</v>
      </c>
      <c r="H50" s="10">
        <f t="shared" si="0"/>
        <v>6.1380225613802256E-2</v>
      </c>
    </row>
    <row r="51" spans="1:8">
      <c r="B51" t="s">
        <v>49</v>
      </c>
      <c r="C51" s="1">
        <v>109444</v>
      </c>
      <c r="D51" s="1">
        <v>21545</v>
      </c>
      <c r="E51" s="1">
        <v>12355</v>
      </c>
      <c r="F51" s="1">
        <v>0</v>
      </c>
      <c r="G51" s="1">
        <v>143344</v>
      </c>
      <c r="H51" s="11" t="s">
        <v>12</v>
      </c>
    </row>
    <row r="52" spans="1:8">
      <c r="B52" t="s">
        <v>50</v>
      </c>
      <c r="C52" s="1">
        <v>94822</v>
      </c>
      <c r="D52" s="1">
        <v>14692</v>
      </c>
      <c r="E52" s="1">
        <v>0</v>
      </c>
      <c r="F52" s="1">
        <v>109513</v>
      </c>
      <c r="G52" s="1">
        <v>98580</v>
      </c>
      <c r="H52" s="10">
        <f t="shared" si="0"/>
        <v>0.11090484885372287</v>
      </c>
    </row>
    <row r="53" spans="1:8">
      <c r="B53" t="s">
        <v>51</v>
      </c>
      <c r="C53" s="1">
        <v>246442</v>
      </c>
      <c r="D53" s="1">
        <v>30925</v>
      </c>
      <c r="E53" s="1">
        <v>0</v>
      </c>
      <c r="F53" s="1">
        <v>277367</v>
      </c>
      <c r="G53" s="1">
        <v>0</v>
      </c>
      <c r="H53" s="11" t="s">
        <v>12</v>
      </c>
    </row>
    <row r="54" spans="1:8">
      <c r="F54" s="2">
        <f>SUM(F50:F53)</f>
        <v>521238</v>
      </c>
      <c r="G54" s="2">
        <f>SUM(G50:G53)</f>
        <v>368512</v>
      </c>
      <c r="H54" s="10">
        <f t="shared" si="0"/>
        <v>0.4144396926015978</v>
      </c>
    </row>
    <row r="55" spans="1:8" s="6" customFormat="1">
      <c r="C55" s="7"/>
      <c r="D55" s="7"/>
      <c r="E55" s="7"/>
      <c r="F55" s="7"/>
      <c r="G55" s="7"/>
    </row>
    <row r="56" spans="1:8">
      <c r="A56" t="s">
        <v>52</v>
      </c>
      <c r="B56" t="s">
        <v>53</v>
      </c>
      <c r="C56" s="1">
        <v>215069</v>
      </c>
      <c r="D56" s="1">
        <v>19917</v>
      </c>
      <c r="E56" s="1">
        <v>0</v>
      </c>
      <c r="F56" s="1">
        <v>234986</v>
      </c>
      <c r="G56" s="1">
        <v>208199</v>
      </c>
      <c r="H56" s="10">
        <f t="shared" si="0"/>
        <v>0.12866056032930034</v>
      </c>
    </row>
    <row r="57" spans="1:8">
      <c r="B57" t="s">
        <v>54</v>
      </c>
      <c r="C57" s="1">
        <v>131840</v>
      </c>
      <c r="D57" s="1">
        <v>12739</v>
      </c>
      <c r="E57" s="1">
        <v>0</v>
      </c>
      <c r="F57" s="1">
        <v>144579</v>
      </c>
      <c r="G57" s="1">
        <v>128232</v>
      </c>
      <c r="H57" s="10">
        <f t="shared" si="0"/>
        <v>0.12747988021710649</v>
      </c>
    </row>
    <row r="58" spans="1:8">
      <c r="B58" t="s">
        <v>55</v>
      </c>
      <c r="C58" s="1">
        <v>121903</v>
      </c>
      <c r="D58" s="1">
        <v>9028</v>
      </c>
      <c r="E58" s="1">
        <v>0</v>
      </c>
      <c r="F58" s="1">
        <v>130931</v>
      </c>
      <c r="G58" s="1">
        <v>119593</v>
      </c>
      <c r="H58" s="10">
        <f t="shared" si="0"/>
        <v>9.4804879884274162E-2</v>
      </c>
    </row>
    <row r="59" spans="1:8">
      <c r="F59" s="2">
        <f>SUM(F56:F58)</f>
        <v>510496</v>
      </c>
      <c r="G59" s="2">
        <f>SUM(G56:G58)</f>
        <v>456024</v>
      </c>
      <c r="H59" s="10">
        <f t="shared" si="0"/>
        <v>0.11944985351648159</v>
      </c>
    </row>
    <row r="60" spans="1:8" s="6" customFormat="1">
      <c r="C60" s="7"/>
      <c r="D60" s="7"/>
      <c r="E60" s="7"/>
      <c r="F60" s="7"/>
      <c r="G60" s="7"/>
    </row>
    <row r="61" spans="1:8">
      <c r="A61" t="s">
        <v>56</v>
      </c>
      <c r="B61" t="s">
        <v>57</v>
      </c>
      <c r="C61" s="1">
        <v>412963</v>
      </c>
      <c r="D61" s="1">
        <v>0</v>
      </c>
      <c r="E61" s="1">
        <v>352000</v>
      </c>
      <c r="F61" s="1">
        <v>764963</v>
      </c>
      <c r="G61" s="1">
        <v>492342</v>
      </c>
      <c r="H61" s="10">
        <f t="shared" si="0"/>
        <v>0.55372281869107243</v>
      </c>
    </row>
    <row r="62" spans="1:8">
      <c r="B62" t="s">
        <v>58</v>
      </c>
      <c r="C62" s="1">
        <v>309697</v>
      </c>
      <c r="D62" s="1">
        <v>0</v>
      </c>
      <c r="E62" s="1">
        <v>251000</v>
      </c>
      <c r="F62" s="1">
        <v>560697</v>
      </c>
      <c r="G62" s="1">
        <v>520446</v>
      </c>
      <c r="H62" s="10">
        <f t="shared" si="0"/>
        <v>7.7339435791609498E-2</v>
      </c>
    </row>
    <row r="63" spans="1:8">
      <c r="B63" t="s">
        <v>59</v>
      </c>
      <c r="C63" s="1">
        <v>80014</v>
      </c>
      <c r="D63" s="1">
        <v>0</v>
      </c>
      <c r="E63" s="1">
        <v>0</v>
      </c>
      <c r="F63" s="1">
        <v>158270</v>
      </c>
      <c r="G63" s="1">
        <v>238284</v>
      </c>
      <c r="H63" s="13">
        <f t="shared" si="0"/>
        <v>-0.33579258363969045</v>
      </c>
    </row>
    <row r="64" spans="1:8">
      <c r="B64" t="s">
        <v>60</v>
      </c>
      <c r="C64" s="1">
        <v>15696</v>
      </c>
      <c r="D64" s="1">
        <v>0</v>
      </c>
      <c r="E64" s="1">
        <v>55202</v>
      </c>
      <c r="F64" s="1">
        <v>70898</v>
      </c>
      <c r="G64" s="1">
        <v>0</v>
      </c>
      <c r="H64" s="11" t="s">
        <v>12</v>
      </c>
    </row>
    <row r="65" spans="1:9">
      <c r="F65" s="2">
        <f>SUM(F61:F64)</f>
        <v>1554828</v>
      </c>
      <c r="G65" s="2">
        <f>SUM(G61:G64)</f>
        <v>1251072</v>
      </c>
      <c r="H65" s="10">
        <f t="shared" si="0"/>
        <v>0.24279657765500307</v>
      </c>
    </row>
    <row r="66" spans="1:9" s="6" customFormat="1">
      <c r="C66" s="7"/>
      <c r="D66" s="7"/>
      <c r="E66" s="7"/>
      <c r="F66" s="7"/>
      <c r="G66" s="7"/>
    </row>
    <row r="67" spans="1:9">
      <c r="A67" t="s">
        <v>61</v>
      </c>
      <c r="B67" t="s">
        <v>62</v>
      </c>
      <c r="C67" s="1">
        <v>210000</v>
      </c>
      <c r="D67" s="1">
        <v>17871</v>
      </c>
      <c r="E67" s="1">
        <v>52500</v>
      </c>
      <c r="F67" s="1">
        <v>0</v>
      </c>
      <c r="G67" s="1">
        <v>280371</v>
      </c>
      <c r="H67" s="11" t="s">
        <v>12</v>
      </c>
    </row>
    <row r="68" spans="1:9">
      <c r="B68" t="s">
        <v>63</v>
      </c>
      <c r="C68" s="1">
        <v>210000</v>
      </c>
      <c r="D68" s="1">
        <v>16927</v>
      </c>
      <c r="E68" s="1">
        <v>52500</v>
      </c>
      <c r="F68" s="1">
        <v>279427</v>
      </c>
      <c r="G68" s="1">
        <v>271864</v>
      </c>
      <c r="H68" s="10">
        <f t="shared" ref="H68:H85" si="1">(F68-G68)/G68</f>
        <v>2.7819056587117089E-2</v>
      </c>
    </row>
    <row r="69" spans="1:9">
      <c r="B69" t="s">
        <v>64</v>
      </c>
      <c r="C69" s="1">
        <v>196000</v>
      </c>
      <c r="D69" s="1">
        <v>19346</v>
      </c>
      <c r="E69" s="1">
        <v>0</v>
      </c>
      <c r="F69" s="1">
        <v>215346</v>
      </c>
      <c r="G69" s="1">
        <v>237511</v>
      </c>
      <c r="H69" s="13">
        <f t="shared" si="1"/>
        <v>-9.3321993507669121E-2</v>
      </c>
    </row>
    <row r="70" spans="1:9">
      <c r="B70" t="s">
        <v>65</v>
      </c>
      <c r="C70" s="1">
        <v>111656</v>
      </c>
      <c r="D70" s="1">
        <v>14409</v>
      </c>
      <c r="E70" s="1">
        <v>10902</v>
      </c>
      <c r="F70" s="1">
        <v>136967</v>
      </c>
      <c r="G70" s="1">
        <v>0</v>
      </c>
      <c r="H70" s="11" t="s">
        <v>12</v>
      </c>
    </row>
    <row r="71" spans="1:9">
      <c r="F71" s="2">
        <f>SUM(F67:F70)</f>
        <v>631740</v>
      </c>
      <c r="G71" s="2">
        <f>SUM(G67:G70)</f>
        <v>789746</v>
      </c>
      <c r="H71" s="13">
        <f t="shared" si="1"/>
        <v>-0.20007192185842029</v>
      </c>
    </row>
    <row r="72" spans="1:9" s="6" customFormat="1">
      <c r="C72" s="7"/>
      <c r="D72" s="7"/>
      <c r="E72" s="7"/>
      <c r="F72" s="7"/>
      <c r="G72" s="7"/>
    </row>
    <row r="73" spans="1:9">
      <c r="A73" t="s">
        <v>66</v>
      </c>
      <c r="B73" t="s">
        <v>67</v>
      </c>
      <c r="C73" s="1">
        <v>54000</v>
      </c>
      <c r="D73" s="1">
        <v>0</v>
      </c>
      <c r="E73" s="1">
        <v>0</v>
      </c>
      <c r="F73" s="2">
        <v>54000</v>
      </c>
      <c r="G73" s="2">
        <v>72000</v>
      </c>
      <c r="H73" s="13">
        <f t="shared" si="1"/>
        <v>-0.25</v>
      </c>
      <c r="I73" t="s">
        <v>68</v>
      </c>
    </row>
    <row r="74" spans="1:9" s="6" customFormat="1">
      <c r="C74" s="7"/>
      <c r="D74" s="7"/>
      <c r="E74" s="7"/>
      <c r="F74" s="7"/>
      <c r="G74" s="7"/>
    </row>
    <row r="75" spans="1:9">
      <c r="A75" t="s">
        <v>69</v>
      </c>
      <c r="B75" t="s">
        <v>70</v>
      </c>
      <c r="C75" s="1">
        <v>315882</v>
      </c>
      <c r="D75" s="1">
        <v>22904</v>
      </c>
      <c r="E75" s="1">
        <v>52297</v>
      </c>
      <c r="F75" s="1">
        <v>391082</v>
      </c>
      <c r="G75" s="1">
        <v>101128</v>
      </c>
      <c r="H75" s="10">
        <f t="shared" si="1"/>
        <v>2.8671980064868285</v>
      </c>
    </row>
    <row r="76" spans="1:9">
      <c r="B76" t="s">
        <v>71</v>
      </c>
      <c r="C76" s="1">
        <v>106401</v>
      </c>
      <c r="D76" s="1">
        <v>14825</v>
      </c>
      <c r="E76" s="1">
        <v>4870</v>
      </c>
      <c r="F76" s="1">
        <v>126096</v>
      </c>
      <c r="G76" s="1">
        <v>46584</v>
      </c>
      <c r="H76" s="10">
        <f t="shared" si="1"/>
        <v>1.7068521380731583</v>
      </c>
    </row>
    <row r="77" spans="1:9">
      <c r="B77" t="s">
        <v>72</v>
      </c>
      <c r="C77" s="1">
        <v>126046</v>
      </c>
      <c r="D77" s="1">
        <v>0</v>
      </c>
      <c r="E77" s="1">
        <v>3781</v>
      </c>
      <c r="F77" s="1">
        <v>129827</v>
      </c>
      <c r="G77" s="1">
        <v>0</v>
      </c>
      <c r="H77" s="11" t="s">
        <v>12</v>
      </c>
    </row>
    <row r="78" spans="1:9">
      <c r="F78" s="2">
        <f>SUM(F75:F77)</f>
        <v>647005</v>
      </c>
      <c r="G78" s="2">
        <f>SUM(G75:G77)</f>
        <v>147712</v>
      </c>
      <c r="H78" s="10">
        <f t="shared" si="1"/>
        <v>3.380178996967071</v>
      </c>
    </row>
    <row r="79" spans="1:9" s="6" customFormat="1">
      <c r="C79" s="7"/>
      <c r="D79" s="7"/>
      <c r="E79" s="7"/>
      <c r="F79" s="7"/>
      <c r="G79" s="7"/>
    </row>
    <row r="80" spans="1:9">
      <c r="A80" t="s">
        <v>73</v>
      </c>
      <c r="B80" t="s">
        <v>74</v>
      </c>
      <c r="C80" s="1">
        <v>188042</v>
      </c>
      <c r="D80" s="1">
        <v>25533</v>
      </c>
      <c r="E80" s="1">
        <v>39324</v>
      </c>
      <c r="F80" s="1">
        <v>252899</v>
      </c>
      <c r="G80" s="1">
        <v>208216</v>
      </c>
      <c r="H80" s="10">
        <f t="shared" si="1"/>
        <v>0.21459926230452991</v>
      </c>
    </row>
    <row r="81" spans="2:8">
      <c r="B81" t="s">
        <v>75</v>
      </c>
      <c r="C81" s="1">
        <v>93452</v>
      </c>
      <c r="D81" s="1">
        <v>10701</v>
      </c>
      <c r="E81" s="1">
        <v>8523</v>
      </c>
      <c r="F81" s="1">
        <v>112676</v>
      </c>
      <c r="G81" s="1">
        <v>58703</v>
      </c>
      <c r="H81" s="10">
        <f t="shared" si="1"/>
        <v>0.91942490162342638</v>
      </c>
    </row>
    <row r="82" spans="2:8">
      <c r="B82" t="s">
        <v>76</v>
      </c>
      <c r="C82" s="1">
        <v>25709</v>
      </c>
      <c r="D82" s="1">
        <v>2349</v>
      </c>
      <c r="E82" s="1">
        <v>1866</v>
      </c>
      <c r="F82" s="1">
        <v>0</v>
      </c>
      <c r="G82" s="1">
        <v>29925</v>
      </c>
      <c r="H82" s="11" t="s">
        <v>12</v>
      </c>
    </row>
    <row r="83" spans="2:8">
      <c r="B83" t="s">
        <v>77</v>
      </c>
      <c r="C83" s="1">
        <v>38229</v>
      </c>
      <c r="D83" s="1">
        <v>4647</v>
      </c>
      <c r="E83" s="1">
        <v>2176</v>
      </c>
      <c r="F83" s="1">
        <v>45052</v>
      </c>
      <c r="G83" s="1">
        <v>0</v>
      </c>
      <c r="H83" s="11" t="s">
        <v>12</v>
      </c>
    </row>
    <row r="84" spans="2:8">
      <c r="F84" s="2">
        <f>SUM(F80:F83)</f>
        <v>410627</v>
      </c>
      <c r="G84" s="2">
        <f>SUM(G80:G83)</f>
        <v>296844</v>
      </c>
      <c r="H84" s="10">
        <f t="shared" si="1"/>
        <v>0.38330907816900461</v>
      </c>
    </row>
    <row r="85" spans="2:8" s="6" customFormat="1">
      <c r="C85" s="7"/>
      <c r="D85" s="7"/>
      <c r="E85" s="7"/>
      <c r="F85" s="7"/>
      <c r="G85" s="7"/>
    </row>
  </sheetData>
  <pageMargins left="0.75" right="0.75" top="1" bottom="1" header="0.5" footer="0.5"/>
  <pageSetup orientation="portrait" horizontalDpi="0" verticalDpi="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Rian Sands</dc:creator>
  <cp:keywords/>
  <dc:description/>
  <cp:lastModifiedBy>Diane Lund</cp:lastModifiedBy>
  <cp:revision/>
  <dcterms:created xsi:type="dcterms:W3CDTF">2015-11-09T01:56:08Z</dcterms:created>
  <dcterms:modified xsi:type="dcterms:W3CDTF">2016-09-08T16:43:58Z</dcterms:modified>
  <cp:category/>
  <cp:contentStatus/>
</cp:coreProperties>
</file>