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e\Desktop\"/>
    </mc:Choice>
  </mc:AlternateContent>
  <bookViews>
    <workbookView xWindow="0" yWindow="0" windowWidth="20460" windowHeight="5790"/>
  </bookViews>
  <sheets>
    <sheet name="2013-2014" sheetId="1" r:id="rId1"/>
    <sheet name="2014-2015" sheetId="2" r:id="rId2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26" i="1"/>
  <c r="G27" i="1"/>
  <c r="G28" i="1"/>
  <c r="F29" i="1"/>
  <c r="E29" i="1"/>
  <c r="G29" i="1"/>
  <c r="G24" i="1"/>
  <c r="F22" i="1"/>
  <c r="E22" i="1"/>
  <c r="G22" i="1"/>
  <c r="G15" i="2"/>
  <c r="G20" i="2"/>
  <c r="G12" i="2"/>
  <c r="F20" i="2"/>
  <c r="E20" i="2"/>
  <c r="G11" i="1"/>
  <c r="G10" i="2"/>
  <c r="G5" i="2"/>
  <c r="G2" i="2"/>
  <c r="F10" i="2"/>
  <c r="E10" i="2"/>
  <c r="G7" i="1"/>
  <c r="G4" i="1"/>
  <c r="G5" i="1"/>
  <c r="G3" i="1"/>
  <c r="F9" i="1"/>
  <c r="E9" i="1"/>
  <c r="G9" i="1"/>
</calcChain>
</file>

<file path=xl/sharedStrings.xml><?xml version="1.0" encoding="utf-8"?>
<sst xmlns="http://schemas.openxmlformats.org/spreadsheetml/2006/main" count="162" uniqueCount="84">
  <si>
    <t>Contractor Name</t>
  </si>
  <si>
    <t>Description of Services</t>
  </si>
  <si>
    <t>Percent Change</t>
  </si>
  <si>
    <t>Professional Management of Oregon LLC</t>
  </si>
  <si>
    <t>2801 NW Mercy Dr. Ste.200, Roseburg, OR 97470</t>
  </si>
  <si>
    <t>Consulting/Management Services</t>
  </si>
  <si>
    <t>PAML LLC</t>
  </si>
  <si>
    <t>PO Box 2670 Spokane, WA 99220</t>
  </si>
  <si>
    <t>Laboratory Services</t>
  </si>
  <si>
    <t>California Emergency Physicians</t>
  </si>
  <si>
    <t>2100 Powell St. Ste 920 Everyville, CA 97608</t>
  </si>
  <si>
    <t>Umpqua Medical Group LLC</t>
  </si>
  <si>
    <t>PO Box 1700 Roseburg, OR 97470</t>
  </si>
  <si>
    <t>Evergreen Family Medicine PC</t>
  </si>
  <si>
    <t>2570 NW Edenbower Blvd. Ste 100 Roseburg, OR 97471</t>
  </si>
  <si>
    <t>Interpath Laboratory</t>
  </si>
  <si>
    <t>PO Box 1208 Pendleton, OR 97801</t>
  </si>
  <si>
    <t>Lab Services</t>
  </si>
  <si>
    <t>NISC Natl. Info. Solutions Coop</t>
  </si>
  <si>
    <t>One Innovation Circle Lake St. Louis, MO 63367</t>
  </si>
  <si>
    <t>IT Services</t>
  </si>
  <si>
    <t>Apogee Medical Mgmt.</t>
  </si>
  <si>
    <t>2525 E Camelback Rd. Ste 1100 Phoenix, AZ 85016</t>
  </si>
  <si>
    <t>Hospitalist Physicians</t>
  </si>
  <si>
    <t>Trailblazer Health Enterprises</t>
  </si>
  <si>
    <t>8330 Lyndon B. Johnson Fwy. Dallas, TX 75243</t>
  </si>
  <si>
    <t>Medicare Administration Services</t>
  </si>
  <si>
    <t>Northwest Emergency Physicians</t>
  </si>
  <si>
    <t>PO Box 634720 Cincinnati, OH 45263-4720</t>
  </si>
  <si>
    <t>ER Physicians</t>
  </si>
  <si>
    <t>Sellen Construction Company</t>
  </si>
  <si>
    <t xml:space="preserve">227 Westlake Ave N. Seattle, WA 98109 </t>
  </si>
  <si>
    <t>Construction Services</t>
  </si>
  <si>
    <t>320 SW Oak St. Ste 500 Portland, OR</t>
  </si>
  <si>
    <t>Architect Services</t>
  </si>
  <si>
    <t>Medical Services</t>
  </si>
  <si>
    <t>Oregon Anesthesiology Group</t>
  </si>
  <si>
    <t>120 NW 14th Ave. Ste. 300 Portland, OR 97209</t>
  </si>
  <si>
    <t>2222 NW Lovejoy Ste. 606 Portland OR 97120</t>
  </si>
  <si>
    <t>Portland Psyc, Assoc Inc.</t>
  </si>
  <si>
    <t>9955 SE Washington Ste. 200 Portland, OR 97216</t>
  </si>
  <si>
    <t>Psyc Physician Services</t>
  </si>
  <si>
    <t>10126 E Cherry Bend Dr. Traverse City, MI 49685</t>
  </si>
  <si>
    <t>Temp EE Staffing</t>
  </si>
  <si>
    <t>Accountable Healthcare Staffing</t>
  </si>
  <si>
    <t>4755 Technology Way Raton, FL 33431</t>
  </si>
  <si>
    <t>Compensation 2014</t>
  </si>
  <si>
    <t>CHI-Mercy Medical Center (Roseburg)</t>
  </si>
  <si>
    <t>CHI-St. Anthony Hospital (Pendleton)</t>
  </si>
  <si>
    <t>(7/1/13-6/30/14)</t>
  </si>
  <si>
    <t>Compensation 2015</t>
  </si>
  <si>
    <t>(7/1/14-6/30/15)</t>
  </si>
  <si>
    <t>All About Staffing Inc.</t>
  </si>
  <si>
    <t>1000 Sawgrass Corp Pkwy. 6th Fl, Sunrise, FL 33323</t>
  </si>
  <si>
    <t>NA</t>
  </si>
  <si>
    <t>Agency</t>
  </si>
  <si>
    <t>Inland NW Health Services</t>
  </si>
  <si>
    <t>PO Box 469, Spokane, WA 99210</t>
  </si>
  <si>
    <t>Healthcare Services</t>
  </si>
  <si>
    <t>Monument Consulting</t>
  </si>
  <si>
    <t>3957 Westerre Pkwy Ste 330, Richmond, VA 23233</t>
  </si>
  <si>
    <t>Consulting</t>
  </si>
  <si>
    <t>Galen Inpatient Physicians Inc.</t>
  </si>
  <si>
    <t>2100 Powell St Ste. 920, Emeryville, CA 94608</t>
  </si>
  <si>
    <t>Inpatient Services</t>
  </si>
  <si>
    <t>McCormack Construction Company</t>
  </si>
  <si>
    <t>422 SW 6th St. Pendleton, OR 97801</t>
  </si>
  <si>
    <t>PO Box 469, Spokane WA 99210-0469</t>
  </si>
  <si>
    <t>Information Management</t>
  </si>
  <si>
    <t>Clinical Lab Services</t>
  </si>
  <si>
    <t xml:space="preserve">Cochran Inc. </t>
  </si>
  <si>
    <t>PO Box 1208, Pendleton, OR 97801</t>
  </si>
  <si>
    <t>PO Box 33524, Seattle, WA 98133-4720</t>
  </si>
  <si>
    <t>Network Support</t>
  </si>
  <si>
    <t>NW Demolition &amp; Dismantling</t>
  </si>
  <si>
    <t>422 SW 6th St., Pendleton, OR 97801</t>
  </si>
  <si>
    <t>Portland Adventist Medical Center</t>
  </si>
  <si>
    <t>(1/1/14-12/31/14)</t>
  </si>
  <si>
    <t>American Healthcare Services</t>
  </si>
  <si>
    <t>Portland Cardiovascular Institute</t>
  </si>
  <si>
    <t>Hospital</t>
  </si>
  <si>
    <t>Address</t>
  </si>
  <si>
    <t xml:space="preserve">Compensation 2013 </t>
  </si>
  <si>
    <t>Zimmer Gunsul Fransca Architect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</si>
</sst>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;[Red]&quot;$&quot;#,##0"/>
    <numFmt numFmtId="165" formatCode="0.0%"/>
    <numFmt numFmtId="166" formatCode="&quot;$&quot;#,##0"/>
  </numFmts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5"/>
      <name val="Calibri"/>
      <family val="2"/>
      <scheme val="minor"/>
    </font>
    <font>
      <b/>
      <sz val="12"/>
      <color theme="5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0" fillId="0" borderId="0" xfId="0" applyFont="1"/>
    <xf numFmtId="164" fontId="0" fillId="0" borderId="0" xfId="0" applyNumberFormat="1" applyFont="1"/>
    <xf numFmtId="0" fontId="0" fillId="2" borderId="0" xfId="0" applyFont="1" applyFill="1"/>
    <xf numFmtId="0" fontId="0" fillId="2" borderId="0" xfId="0" applyFill="1"/>
    <xf numFmtId="164" fontId="0" fillId="2" borderId="0" xfId="0" applyNumberFormat="1" applyFont="1" applyFill="1"/>
    <xf numFmtId="164" fontId="0" fillId="0" borderId="0" xfId="0" applyNumberFormat="1"/>
    <xf numFmtId="10" fontId="0" fillId="0" borderId="0" xfId="0" applyNumberFormat="1"/>
    <xf numFmtId="0" fontId="0" fillId="0" borderId="0" xfId="0" applyFont="1" applyFill="1"/>
    <xf numFmtId="164" fontId="2" fillId="0" borderId="0" xfId="0" applyNumberFormat="1" applyFont="1" applyFill="1"/>
    <xf numFmtId="10" fontId="0" fillId="0" borderId="0" xfId="0" applyNumberFormat="1" applyFill="1"/>
    <xf numFmtId="0" fontId="0" fillId="0" borderId="0" xfId="0" applyFill="1"/>
    <xf numFmtId="10" fontId="0" fillId="2" borderId="0" xfId="0" applyNumberFormat="1" applyFill="1"/>
    <xf numFmtId="165" fontId="0" fillId="0" borderId="0" xfId="0" applyNumberFormat="1"/>
    <xf numFmtId="165" fontId="3" fillId="0" borderId="0" xfId="0" applyNumberFormat="1" applyFont="1"/>
    <xf numFmtId="10" fontId="0" fillId="0" borderId="0" xfId="0" applyNumberFormat="1" applyAlignment="1">
      <alignment horizontal="right"/>
    </xf>
    <xf numFmtId="164" fontId="1" fillId="0" borderId="0" xfId="0" applyNumberFormat="1" applyFont="1" applyFill="1"/>
    <xf numFmtId="165" fontId="4" fillId="0" borderId="0" xfId="0" applyNumberFormat="1" applyFont="1"/>
    <xf numFmtId="166" fontId="0" fillId="0" borderId="0" xfId="0" applyNumberFormat="1"/>
    <xf numFmtId="164" fontId="1" fillId="0" borderId="0" xfId="0" applyNumberFormat="1" applyFont="1"/>
    <xf numFmtId="166" fontId="1" fillId="0" borderId="0" xfId="0" applyNumberFormat="1" applyFont="1"/>
    <xf numFmtId="165" fontId="1" fillId="0" borderId="0" xfId="0" applyNumberFormat="1" applyFont="1"/>
    <xf numFmtId="165" fontId="0" fillId="0" borderId="0" xfId="0" applyNumberFormat="1" applyAlignment="1">
      <alignment horizontal="right"/>
    </xf>
    <xf numFmtId="0" fontId="0" fillId="3" borderId="0" xfId="0" applyFill="1"/>
    <xf numFmtId="166" fontId="0" fillId="3" borderId="0" xfId="0" applyNumberFormat="1" applyFill="1"/>
    <xf numFmtId="165" fontId="0" fillId="3" borderId="0" xfId="0" applyNumberFormat="1" applyFill="1"/>
    <xf numFmtId="165" fontId="5" fillId="0" borderId="0" xfId="0" applyNumberFormat="1" applyFont="1"/>
    <xf numFmtId="164" fontId="6" fillId="0" borderId="0" xfId="0" applyNumberFormat="1" applyFont="1" applyFill="1"/>
    <xf numFmtId="165" fontId="6" fillId="0" borderId="0" xfId="0" applyNumberFormat="1" applyFont="1"/>
    <xf numFmtId="165" fontId="2" fillId="0" borderId="0" xfId="0" applyNumberFormat="1" applyFont="1"/>
    <xf numFmtId="0" fontId="8" fillId="0" borderId="0" xfId="0" applyFont="1" applyFill="1" applyAlignment="1">
      <alignment horizontal="center"/>
    </xf>
    <xf numFmtId="164" fontId="8" fillId="0" borderId="0" xfId="0" applyNumberFormat="1" applyFont="1" applyFill="1" applyAlignment="1">
      <alignment horizontal="center"/>
    </xf>
    <xf numFmtId="9" fontId="9" fillId="0" borderId="0" xfId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165" fontId="11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topLeftCell="B4" zoomScale="75" zoomScaleNormal="75" workbookViewId="0">
      <selection activeCell="B21" sqref="B21"/>
    </sheetView>
  </sheetViews>
  <sheetFormatPr defaultColWidth="11" defaultRowHeight="15.75" x14ac:dyDescent="0.25"/>
  <cols>
    <col min="1" max="1" width="33.375" customWidth="1"/>
    <col min="2" max="2" width="34.875" customWidth="1"/>
    <col min="3" max="3" width="47.125" customWidth="1"/>
    <col min="4" max="4" width="28.625" customWidth="1"/>
    <col min="5" max="5" width="23.625" style="7" customWidth="1"/>
    <col min="6" max="6" width="24.75" style="7" customWidth="1"/>
    <col min="7" max="7" width="21" style="8" customWidth="1"/>
  </cols>
  <sheetData>
    <row r="1" spans="1:8" s="34" customFormat="1" ht="21" x14ac:dyDescent="0.35">
      <c r="A1" s="31" t="s">
        <v>80</v>
      </c>
      <c r="B1" s="31" t="s">
        <v>0</v>
      </c>
      <c r="C1" s="31" t="s">
        <v>81</v>
      </c>
      <c r="D1" s="31" t="s">
        <v>1</v>
      </c>
      <c r="E1" s="32" t="s">
        <v>82</v>
      </c>
      <c r="F1" s="32" t="s">
        <v>46</v>
      </c>
      <c r="G1" s="33" t="s">
        <v>2</v>
      </c>
    </row>
    <row r="2" spans="1:8" s="34" customFormat="1" ht="21" x14ac:dyDescent="0.35">
      <c r="A2" s="31"/>
      <c r="B2" s="31"/>
      <c r="C2" s="31"/>
      <c r="D2" s="31"/>
      <c r="E2" s="32"/>
      <c r="F2" s="32"/>
      <c r="G2" s="33"/>
    </row>
    <row r="3" spans="1:8" x14ac:dyDescent="0.25">
      <c r="A3" s="1" t="s">
        <v>47</v>
      </c>
      <c r="B3" s="2" t="s">
        <v>3</v>
      </c>
      <c r="C3" s="2" t="s">
        <v>4</v>
      </c>
      <c r="D3" s="2" t="s">
        <v>5</v>
      </c>
      <c r="E3" s="3">
        <v>6327858</v>
      </c>
      <c r="F3" s="3">
        <v>6173913</v>
      </c>
      <c r="G3" s="15">
        <f>(F3-E3)/E3</f>
        <v>-2.4328137578308488E-2</v>
      </c>
      <c r="H3" s="2"/>
    </row>
    <row r="4" spans="1:8" x14ac:dyDescent="0.25">
      <c r="A4" s="35" t="s">
        <v>49</v>
      </c>
      <c r="B4" s="2" t="s">
        <v>9</v>
      </c>
      <c r="C4" s="2" t="s">
        <v>10</v>
      </c>
      <c r="D4" s="2" t="s">
        <v>5</v>
      </c>
      <c r="E4" s="3">
        <v>1779004</v>
      </c>
      <c r="F4" s="3">
        <v>1537055</v>
      </c>
      <c r="G4" s="15">
        <f t="shared" ref="G4:G11" si="0">(F4-E4)/E4</f>
        <v>-0.13600250477233328</v>
      </c>
      <c r="H4" s="2"/>
    </row>
    <row r="5" spans="1:8" x14ac:dyDescent="0.25">
      <c r="A5" s="2"/>
      <c r="B5" s="2" t="s">
        <v>6</v>
      </c>
      <c r="C5" s="2" t="s">
        <v>7</v>
      </c>
      <c r="D5" s="2" t="s">
        <v>8</v>
      </c>
      <c r="E5" s="3">
        <v>1179076</v>
      </c>
      <c r="F5" s="3">
        <v>1031990</v>
      </c>
      <c r="G5" s="15">
        <f t="shared" si="0"/>
        <v>-0.12474683565775234</v>
      </c>
      <c r="H5" s="2"/>
    </row>
    <row r="6" spans="1:8" x14ac:dyDescent="0.25">
      <c r="A6" s="2"/>
      <c r="B6" s="2" t="s">
        <v>52</v>
      </c>
      <c r="C6" s="2" t="s">
        <v>53</v>
      </c>
      <c r="D6" s="2" t="s">
        <v>55</v>
      </c>
      <c r="E6" s="3">
        <v>0</v>
      </c>
      <c r="F6" s="3">
        <v>529679</v>
      </c>
      <c r="G6" s="16" t="s">
        <v>54</v>
      </c>
      <c r="H6" s="2"/>
    </row>
    <row r="7" spans="1:8" x14ac:dyDescent="0.25">
      <c r="A7" s="2"/>
      <c r="B7" s="2" t="s">
        <v>11</v>
      </c>
      <c r="C7" s="2" t="s">
        <v>12</v>
      </c>
      <c r="D7" s="2" t="s">
        <v>5</v>
      </c>
      <c r="E7" s="3">
        <v>2447852</v>
      </c>
      <c r="F7" s="3">
        <v>481282</v>
      </c>
      <c r="G7" s="15">
        <f t="shared" si="0"/>
        <v>-0.80338598902221214</v>
      </c>
      <c r="H7" s="2"/>
    </row>
    <row r="8" spans="1:8" x14ac:dyDescent="0.25">
      <c r="B8" s="2" t="s">
        <v>13</v>
      </c>
      <c r="C8" s="2" t="s">
        <v>14</v>
      </c>
      <c r="D8" s="2" t="s">
        <v>5</v>
      </c>
      <c r="E8" s="3">
        <v>1091663</v>
      </c>
      <c r="F8" s="3">
        <v>0</v>
      </c>
      <c r="G8" s="16" t="s">
        <v>54</v>
      </c>
      <c r="H8" s="2"/>
    </row>
    <row r="9" spans="1:8" s="12" customFormat="1" x14ac:dyDescent="0.25">
      <c r="A9" s="9"/>
      <c r="B9" s="9"/>
      <c r="C9" s="9"/>
      <c r="D9" s="9"/>
      <c r="E9" s="17">
        <f>SUM(E3:E8)</f>
        <v>12825453</v>
      </c>
      <c r="F9" s="17">
        <f>SUM(F3:F8)</f>
        <v>9753919</v>
      </c>
      <c r="G9" s="18">
        <f t="shared" si="0"/>
        <v>-0.23948736937400963</v>
      </c>
      <c r="H9" s="9"/>
    </row>
    <row r="10" spans="1:8" s="5" customFormat="1" x14ac:dyDescent="0.25">
      <c r="A10" s="4"/>
      <c r="B10" s="4"/>
      <c r="C10" s="4"/>
      <c r="D10" s="4"/>
      <c r="E10" s="6"/>
      <c r="F10" s="6"/>
      <c r="G10" s="13"/>
      <c r="H10" s="4"/>
    </row>
    <row r="11" spans="1:8" x14ac:dyDescent="0.25">
      <c r="A11" s="1" t="s">
        <v>48</v>
      </c>
      <c r="B11" s="2" t="s">
        <v>30</v>
      </c>
      <c r="C11" s="2" t="s">
        <v>31</v>
      </c>
      <c r="D11" s="2" t="s">
        <v>32</v>
      </c>
      <c r="E11" s="3">
        <v>9944521</v>
      </c>
      <c r="F11" s="3">
        <v>38284766</v>
      </c>
      <c r="G11" s="27">
        <f t="shared" si="0"/>
        <v>2.8498351001521338</v>
      </c>
      <c r="H11" s="2"/>
    </row>
    <row r="12" spans="1:8" x14ac:dyDescent="0.25">
      <c r="A12" s="35" t="s">
        <v>49</v>
      </c>
      <c r="B12" s="2" t="s">
        <v>65</v>
      </c>
      <c r="C12" s="2" t="s">
        <v>66</v>
      </c>
      <c r="D12" s="2" t="s">
        <v>32</v>
      </c>
      <c r="E12" s="3">
        <v>0</v>
      </c>
      <c r="F12" s="3">
        <v>1701046</v>
      </c>
      <c r="G12" s="16" t="s">
        <v>54</v>
      </c>
      <c r="H12" s="2"/>
    </row>
    <row r="13" spans="1:8" x14ac:dyDescent="0.25">
      <c r="A13" s="2"/>
      <c r="B13" s="2" t="s">
        <v>56</v>
      </c>
      <c r="C13" s="2" t="s">
        <v>67</v>
      </c>
      <c r="D13" s="2" t="s">
        <v>68</v>
      </c>
      <c r="E13" s="3">
        <v>0</v>
      </c>
      <c r="F13" s="3">
        <v>1625247</v>
      </c>
      <c r="G13" s="16" t="s">
        <v>54</v>
      </c>
      <c r="H13" s="2"/>
    </row>
    <row r="14" spans="1:8" x14ac:dyDescent="0.25">
      <c r="A14" s="2"/>
      <c r="B14" s="2" t="s">
        <v>69</v>
      </c>
      <c r="C14" s="2" t="s">
        <v>71</v>
      </c>
      <c r="D14" s="2" t="s">
        <v>69</v>
      </c>
      <c r="E14" s="3">
        <v>0</v>
      </c>
      <c r="F14" s="3">
        <v>897667</v>
      </c>
      <c r="G14" s="16" t="s">
        <v>54</v>
      </c>
      <c r="H14" s="2"/>
    </row>
    <row r="15" spans="1:8" x14ac:dyDescent="0.25">
      <c r="A15" s="2"/>
      <c r="B15" s="2" t="s">
        <v>70</v>
      </c>
      <c r="C15" s="2" t="s">
        <v>72</v>
      </c>
      <c r="D15" s="2" t="s">
        <v>73</v>
      </c>
      <c r="E15" s="3">
        <v>0</v>
      </c>
      <c r="F15" s="3">
        <v>737932</v>
      </c>
      <c r="G15" s="16" t="s">
        <v>54</v>
      </c>
      <c r="H15" s="2"/>
    </row>
    <row r="16" spans="1:8" x14ac:dyDescent="0.25">
      <c r="A16" s="2"/>
      <c r="B16" s="2" t="s">
        <v>15</v>
      </c>
      <c r="C16" s="2" t="s">
        <v>16</v>
      </c>
      <c r="D16" s="2" t="s">
        <v>17</v>
      </c>
      <c r="E16" s="3">
        <v>891472</v>
      </c>
      <c r="F16" s="3">
        <v>0</v>
      </c>
      <c r="G16" s="16" t="s">
        <v>54</v>
      </c>
      <c r="H16" s="2"/>
    </row>
    <row r="17" spans="1:8" x14ac:dyDescent="0.25">
      <c r="A17" s="2"/>
      <c r="B17" s="2" t="s">
        <v>18</v>
      </c>
      <c r="C17" s="2" t="s">
        <v>19</v>
      </c>
      <c r="D17" s="2" t="s">
        <v>20</v>
      </c>
      <c r="E17" s="3">
        <v>603693</v>
      </c>
      <c r="F17" s="3">
        <v>0</v>
      </c>
      <c r="G17" s="16" t="s">
        <v>54</v>
      </c>
      <c r="H17" s="2"/>
    </row>
    <row r="18" spans="1:8" x14ac:dyDescent="0.25">
      <c r="A18" s="2"/>
      <c r="B18" s="2" t="s">
        <v>21</v>
      </c>
      <c r="C18" s="2" t="s">
        <v>22</v>
      </c>
      <c r="D18" s="2" t="s">
        <v>23</v>
      </c>
      <c r="E18" s="3">
        <v>627153</v>
      </c>
      <c r="F18" s="3">
        <v>0</v>
      </c>
      <c r="G18" s="16" t="s">
        <v>54</v>
      </c>
      <c r="H18" s="2"/>
    </row>
    <row r="19" spans="1:8" x14ac:dyDescent="0.25">
      <c r="A19" s="2"/>
      <c r="B19" s="2" t="s">
        <v>24</v>
      </c>
      <c r="C19" s="2" t="s">
        <v>25</v>
      </c>
      <c r="D19" s="2" t="s">
        <v>26</v>
      </c>
      <c r="E19" s="3">
        <v>0</v>
      </c>
      <c r="F19" s="3">
        <v>0</v>
      </c>
      <c r="G19" s="16" t="s">
        <v>54</v>
      </c>
      <c r="H19" s="2"/>
    </row>
    <row r="20" spans="1:8" x14ac:dyDescent="0.25">
      <c r="A20" s="2"/>
      <c r="B20" s="2" t="s">
        <v>27</v>
      </c>
      <c r="C20" s="2" t="s">
        <v>28</v>
      </c>
      <c r="D20" s="2" t="s">
        <v>29</v>
      </c>
      <c r="E20" s="3">
        <v>0</v>
      </c>
      <c r="F20" s="3">
        <v>0</v>
      </c>
      <c r="G20" s="16" t="s">
        <v>54</v>
      </c>
      <c r="H20" s="2"/>
    </row>
    <row r="21" spans="1:8" x14ac:dyDescent="0.25">
      <c r="A21" s="2"/>
      <c r="B21" s="2" t="s">
        <v>83</v>
      </c>
      <c r="C21" s="2" t="s">
        <v>33</v>
      </c>
      <c r="D21" s="2" t="s">
        <v>34</v>
      </c>
      <c r="E21" s="3">
        <v>2389885</v>
      </c>
      <c r="F21" s="3">
        <v>0</v>
      </c>
      <c r="G21" s="16" t="s">
        <v>54</v>
      </c>
      <c r="H21" s="2"/>
    </row>
    <row r="22" spans="1:8" s="12" customFormat="1" x14ac:dyDescent="0.25">
      <c r="A22" s="9"/>
      <c r="B22" s="9"/>
      <c r="C22" s="9"/>
      <c r="D22" s="9"/>
      <c r="E22" s="28">
        <f>SUM(E11:E21)</f>
        <v>14456724</v>
      </c>
      <c r="F22" s="28">
        <f>SUM(F11:F21)</f>
        <v>43246658</v>
      </c>
      <c r="G22" s="27">
        <f t="shared" ref="G22" si="1">(F22-E22)/E22</f>
        <v>1.9914562939708886</v>
      </c>
      <c r="H22" s="9"/>
    </row>
    <row r="23" spans="1:8" s="5" customFormat="1" x14ac:dyDescent="0.25">
      <c r="A23" s="4"/>
      <c r="B23" s="4"/>
      <c r="C23" s="4"/>
      <c r="D23" s="4"/>
      <c r="E23" s="6"/>
      <c r="F23" s="6"/>
      <c r="G23" s="6"/>
      <c r="H23" s="4"/>
    </row>
    <row r="24" spans="1:8" x14ac:dyDescent="0.25">
      <c r="A24" s="1" t="s">
        <v>76</v>
      </c>
      <c r="B24" s="2" t="s">
        <v>39</v>
      </c>
      <c r="C24" s="2" t="s">
        <v>40</v>
      </c>
      <c r="D24" s="2" t="s">
        <v>41</v>
      </c>
      <c r="E24" s="3">
        <v>1789993</v>
      </c>
      <c r="F24" s="3">
        <v>1647353</v>
      </c>
      <c r="G24" s="15">
        <f t="shared" ref="G24:G29" si="2">(F24-E24)/E24</f>
        <v>-7.968746246493702E-2</v>
      </c>
      <c r="H24" s="2"/>
    </row>
    <row r="25" spans="1:8" x14ac:dyDescent="0.25">
      <c r="A25" s="35" t="s">
        <v>77</v>
      </c>
      <c r="B25" s="2" t="s">
        <v>79</v>
      </c>
      <c r="C25" s="2" t="s">
        <v>38</v>
      </c>
      <c r="D25" s="2" t="s">
        <v>35</v>
      </c>
      <c r="E25" s="3">
        <v>1232219</v>
      </c>
      <c r="F25" s="3">
        <v>1377061</v>
      </c>
      <c r="G25" s="27">
        <f t="shared" si="2"/>
        <v>0.11754566355493626</v>
      </c>
      <c r="H25" s="2"/>
    </row>
    <row r="26" spans="1:8" x14ac:dyDescent="0.25">
      <c r="A26" s="1"/>
      <c r="B26" s="2" t="s">
        <v>36</v>
      </c>
      <c r="C26" s="2" t="s">
        <v>37</v>
      </c>
      <c r="D26" s="2" t="s">
        <v>35</v>
      </c>
      <c r="E26" s="3">
        <v>1247973</v>
      </c>
      <c r="F26" s="3">
        <v>1254385</v>
      </c>
      <c r="G26" s="27">
        <f t="shared" si="2"/>
        <v>5.1379316699960657E-3</v>
      </c>
      <c r="H26" s="2"/>
    </row>
    <row r="27" spans="1:8" x14ac:dyDescent="0.25">
      <c r="A27" s="2"/>
      <c r="B27" s="2" t="s">
        <v>44</v>
      </c>
      <c r="C27" s="2" t="s">
        <v>45</v>
      </c>
      <c r="D27" s="2" t="s">
        <v>43</v>
      </c>
      <c r="E27" s="3">
        <v>498972</v>
      </c>
      <c r="F27" s="3">
        <v>656674</v>
      </c>
      <c r="G27" s="27">
        <f t="shared" si="2"/>
        <v>0.31605380662642391</v>
      </c>
      <c r="H27" s="2"/>
    </row>
    <row r="28" spans="1:8" x14ac:dyDescent="0.25">
      <c r="A28" s="2"/>
      <c r="B28" s="2" t="s">
        <v>78</v>
      </c>
      <c r="C28" s="2" t="s">
        <v>42</v>
      </c>
      <c r="D28" s="2" t="s">
        <v>43</v>
      </c>
      <c r="E28" s="3">
        <v>519939</v>
      </c>
      <c r="F28" s="3">
        <v>623570</v>
      </c>
      <c r="G28" s="27">
        <f t="shared" si="2"/>
        <v>0.19931376565327855</v>
      </c>
      <c r="H28" s="2"/>
    </row>
    <row r="29" spans="1:8" x14ac:dyDescent="0.25">
      <c r="A29" s="2"/>
      <c r="B29" s="2"/>
      <c r="C29" s="2"/>
      <c r="D29" s="2"/>
      <c r="E29" s="20">
        <f>SUM(E24:E28)</f>
        <v>5289096</v>
      </c>
      <c r="F29" s="20">
        <f>SUM(F24:F28)</f>
        <v>5559043</v>
      </c>
      <c r="G29" s="29">
        <f t="shared" si="2"/>
        <v>5.103840051305554E-2</v>
      </c>
      <c r="H29" s="2"/>
    </row>
    <row r="30" spans="1:8" s="12" customFormat="1" x14ac:dyDescent="0.25">
      <c r="A30" s="9"/>
      <c r="B30" s="9"/>
      <c r="C30" s="9"/>
      <c r="D30" s="9"/>
      <c r="E30" s="7"/>
      <c r="F30" s="10"/>
      <c r="G30" s="11"/>
      <c r="H30" s="9"/>
    </row>
  </sheetData>
  <sortState ref="B24:F28">
    <sortCondition descending="1" ref="F24:F28"/>
  </sortState>
  <pageMargins left="0.75" right="0.75" top="1" bottom="1" header="0.5" footer="0.5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B1" zoomScale="75" zoomScaleNormal="75" workbookViewId="0">
      <selection activeCell="G22" sqref="G22"/>
    </sheetView>
  </sheetViews>
  <sheetFormatPr defaultRowHeight="15.75" x14ac:dyDescent="0.25"/>
  <cols>
    <col min="1" max="1" width="33.375" bestFit="1" customWidth="1"/>
    <col min="2" max="2" width="38.75" bestFit="1" customWidth="1"/>
    <col min="3" max="3" width="47.125" bestFit="1" customWidth="1"/>
    <col min="4" max="4" width="32.25" bestFit="1" customWidth="1"/>
    <col min="5" max="5" width="23.25" customWidth="1"/>
    <col min="6" max="6" width="23.125" style="19" customWidth="1"/>
    <col min="7" max="7" width="19.125" style="14" customWidth="1"/>
  </cols>
  <sheetData>
    <row r="1" spans="1:7" s="34" customFormat="1" ht="21" x14ac:dyDescent="0.35">
      <c r="A1" s="31" t="s">
        <v>80</v>
      </c>
      <c r="B1" s="31" t="s">
        <v>0</v>
      </c>
      <c r="C1" s="31" t="s">
        <v>81</v>
      </c>
      <c r="D1" s="31" t="s">
        <v>1</v>
      </c>
      <c r="E1" s="32" t="s">
        <v>46</v>
      </c>
      <c r="F1" s="32" t="s">
        <v>50</v>
      </c>
      <c r="G1" s="33" t="s">
        <v>2</v>
      </c>
    </row>
    <row r="2" spans="1:7" x14ac:dyDescent="0.25">
      <c r="A2" s="1" t="s">
        <v>47</v>
      </c>
      <c r="B2" s="2" t="s">
        <v>3</v>
      </c>
      <c r="C2" s="2" t="s">
        <v>4</v>
      </c>
      <c r="D2" s="2" t="s">
        <v>5</v>
      </c>
      <c r="E2" s="3">
        <v>6173913</v>
      </c>
      <c r="F2" s="19">
        <v>6395590</v>
      </c>
      <c r="G2" s="14">
        <f>(F2-E2)/E2</f>
        <v>3.5905429830319927E-2</v>
      </c>
    </row>
    <row r="3" spans="1:7" x14ac:dyDescent="0.25">
      <c r="A3" s="35" t="s">
        <v>51</v>
      </c>
      <c r="B3" s="2" t="s">
        <v>56</v>
      </c>
      <c r="C3" s="2" t="s">
        <v>57</v>
      </c>
      <c r="D3" s="2" t="s">
        <v>58</v>
      </c>
      <c r="E3" s="3">
        <v>0</v>
      </c>
      <c r="F3" s="3">
        <v>4630118</v>
      </c>
      <c r="G3" s="23" t="s">
        <v>54</v>
      </c>
    </row>
    <row r="4" spans="1:7" x14ac:dyDescent="0.25">
      <c r="B4" s="2" t="s">
        <v>59</v>
      </c>
      <c r="C4" s="2" t="s">
        <v>60</v>
      </c>
      <c r="D4" s="2" t="s">
        <v>61</v>
      </c>
      <c r="E4" s="3">
        <v>0</v>
      </c>
      <c r="F4" s="19">
        <v>1890487</v>
      </c>
      <c r="G4" s="23" t="s">
        <v>54</v>
      </c>
    </row>
    <row r="5" spans="1:7" x14ac:dyDescent="0.25">
      <c r="B5" s="2" t="s">
        <v>52</v>
      </c>
      <c r="C5" s="2" t="s">
        <v>53</v>
      </c>
      <c r="D5" s="2" t="s">
        <v>55</v>
      </c>
      <c r="E5" s="3">
        <v>529679</v>
      </c>
      <c r="F5" s="19">
        <v>1499936</v>
      </c>
      <c r="G5" s="14">
        <f>(F5-E5)/E5</f>
        <v>1.8317830233027927</v>
      </c>
    </row>
    <row r="6" spans="1:7" x14ac:dyDescent="0.25">
      <c r="B6" s="2" t="s">
        <v>62</v>
      </c>
      <c r="C6" s="2" t="s">
        <v>63</v>
      </c>
      <c r="D6" s="2" t="s">
        <v>64</v>
      </c>
      <c r="E6" s="3">
        <v>0</v>
      </c>
      <c r="F6" s="19">
        <v>1242627</v>
      </c>
      <c r="G6" s="23" t="s">
        <v>54</v>
      </c>
    </row>
    <row r="7" spans="1:7" x14ac:dyDescent="0.25">
      <c r="B7" s="2" t="s">
        <v>9</v>
      </c>
      <c r="C7" s="2" t="s">
        <v>10</v>
      </c>
      <c r="D7" s="2" t="s">
        <v>5</v>
      </c>
      <c r="E7" s="3">
        <v>1537055</v>
      </c>
      <c r="F7" s="19">
        <v>0</v>
      </c>
      <c r="G7" s="23" t="s">
        <v>54</v>
      </c>
    </row>
    <row r="8" spans="1:7" x14ac:dyDescent="0.25">
      <c r="B8" s="2" t="s">
        <v>6</v>
      </c>
      <c r="C8" s="2" t="s">
        <v>7</v>
      </c>
      <c r="D8" s="2" t="s">
        <v>8</v>
      </c>
      <c r="E8" s="3">
        <v>1031990</v>
      </c>
      <c r="F8" s="19">
        <v>0</v>
      </c>
      <c r="G8" s="23" t="s">
        <v>54</v>
      </c>
    </row>
    <row r="9" spans="1:7" x14ac:dyDescent="0.25">
      <c r="B9" s="2" t="s">
        <v>11</v>
      </c>
      <c r="C9" s="2" t="s">
        <v>12</v>
      </c>
      <c r="D9" s="2" t="s">
        <v>5</v>
      </c>
      <c r="E9" s="3">
        <v>481282</v>
      </c>
      <c r="F9" s="19">
        <v>0</v>
      </c>
      <c r="G9" s="23" t="s">
        <v>54</v>
      </c>
    </row>
    <row r="10" spans="1:7" x14ac:dyDescent="0.25">
      <c r="E10" s="20">
        <f>SUM(E2:E9)</f>
        <v>9753919</v>
      </c>
      <c r="F10" s="21">
        <f>SUM(F2:F9)</f>
        <v>15658758</v>
      </c>
      <c r="G10" s="22">
        <f>(F10-E10)/E10</f>
        <v>0.60538118063108792</v>
      </c>
    </row>
    <row r="11" spans="1:7" s="24" customFormat="1" x14ac:dyDescent="0.25">
      <c r="F11" s="25"/>
      <c r="G11" s="26"/>
    </row>
    <row r="12" spans="1:7" x14ac:dyDescent="0.25">
      <c r="A12" s="1" t="s">
        <v>48</v>
      </c>
      <c r="B12" s="2" t="s">
        <v>56</v>
      </c>
      <c r="C12" s="2" t="s">
        <v>67</v>
      </c>
      <c r="D12" s="2" t="s">
        <v>68</v>
      </c>
      <c r="E12" s="3">
        <v>1625247</v>
      </c>
      <c r="F12" s="19">
        <v>1815209</v>
      </c>
      <c r="G12" s="14">
        <f>(F12-E12)/E12</f>
        <v>0.11688192625490157</v>
      </c>
    </row>
    <row r="13" spans="1:7" x14ac:dyDescent="0.25">
      <c r="A13" s="35" t="s">
        <v>49</v>
      </c>
      <c r="B13" s="2" t="s">
        <v>74</v>
      </c>
      <c r="C13" s="2" t="s">
        <v>75</v>
      </c>
      <c r="D13" s="2" t="s">
        <v>32</v>
      </c>
      <c r="E13" s="3">
        <v>0</v>
      </c>
      <c r="F13" s="19">
        <v>1358012</v>
      </c>
      <c r="G13" s="23" t="s">
        <v>54</v>
      </c>
    </row>
    <row r="14" spans="1:7" x14ac:dyDescent="0.25">
      <c r="B14" s="2" t="s">
        <v>15</v>
      </c>
      <c r="C14" s="2" t="s">
        <v>16</v>
      </c>
      <c r="D14" s="2" t="s">
        <v>17</v>
      </c>
      <c r="E14" s="3">
        <v>0</v>
      </c>
      <c r="F14" s="19">
        <v>852928</v>
      </c>
      <c r="G14" s="23" t="s">
        <v>54</v>
      </c>
    </row>
    <row r="15" spans="1:7" x14ac:dyDescent="0.25">
      <c r="B15" s="2" t="s">
        <v>30</v>
      </c>
      <c r="C15" s="2" t="s">
        <v>31</v>
      </c>
      <c r="D15" s="2" t="s">
        <v>32</v>
      </c>
      <c r="E15" s="3">
        <v>38284766</v>
      </c>
      <c r="F15" s="19">
        <v>636166</v>
      </c>
      <c r="G15" s="30">
        <f>(F15-E15)/E15</f>
        <v>-0.98338331230756382</v>
      </c>
    </row>
    <row r="16" spans="1:7" x14ac:dyDescent="0.25">
      <c r="B16" s="2" t="s">
        <v>27</v>
      </c>
      <c r="C16" s="2" t="s">
        <v>28</v>
      </c>
      <c r="D16" s="2" t="s">
        <v>29</v>
      </c>
      <c r="E16" s="3">
        <v>0</v>
      </c>
      <c r="F16" s="19">
        <v>505764</v>
      </c>
      <c r="G16" s="23" t="s">
        <v>54</v>
      </c>
    </row>
    <row r="17" spans="2:7" x14ac:dyDescent="0.25">
      <c r="B17" s="2" t="s">
        <v>65</v>
      </c>
      <c r="C17" s="2" t="s">
        <v>66</v>
      </c>
      <c r="D17" s="2" t="s">
        <v>32</v>
      </c>
      <c r="E17" s="3">
        <v>1701046</v>
      </c>
      <c r="F17" s="19">
        <v>0</v>
      </c>
      <c r="G17" s="23" t="s">
        <v>54</v>
      </c>
    </row>
    <row r="18" spans="2:7" x14ac:dyDescent="0.25">
      <c r="B18" s="2" t="s">
        <v>69</v>
      </c>
      <c r="C18" s="2" t="s">
        <v>71</v>
      </c>
      <c r="D18" s="2" t="s">
        <v>69</v>
      </c>
      <c r="E18" s="3">
        <v>897667</v>
      </c>
      <c r="F18" s="19">
        <v>0</v>
      </c>
      <c r="G18" s="23" t="s">
        <v>54</v>
      </c>
    </row>
    <row r="19" spans="2:7" x14ac:dyDescent="0.25">
      <c r="B19" s="2" t="s">
        <v>70</v>
      </c>
      <c r="C19" s="2" t="s">
        <v>72</v>
      </c>
      <c r="D19" s="2" t="s">
        <v>73</v>
      </c>
      <c r="E19" s="3">
        <v>737932</v>
      </c>
      <c r="F19" s="19">
        <v>0</v>
      </c>
      <c r="G19" s="23" t="s">
        <v>54</v>
      </c>
    </row>
    <row r="20" spans="2:7" x14ac:dyDescent="0.25">
      <c r="E20" s="20">
        <f>SUM(E12:E19)</f>
        <v>43246658</v>
      </c>
      <c r="F20" s="21">
        <f>SUM(F12:F19)</f>
        <v>5168079</v>
      </c>
      <c r="G20" s="36">
        <f>(F20-E20)/E20</f>
        <v>-0.88049760978062164</v>
      </c>
    </row>
  </sheetData>
  <sortState ref="B12:F19">
    <sortCondition descending="1" ref="F12:F19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2013-2014</vt:lpstr>
      <vt:lpstr>2014-2015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 Lund</dc:creator>
  <cp:lastModifiedBy>Diane Lund</cp:lastModifiedBy>
  <dcterms:created xsi:type="dcterms:W3CDTF">2017-01-10T21:02:43Z</dcterms:created>
  <dcterms:modified xsi:type="dcterms:W3CDTF">2017-01-19T20:19:13Z</dcterms:modified>
</cp:coreProperties>
</file>