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20460" windowHeight="5790" activeTab="1"/>
  </bookViews>
  <sheets>
    <sheet name="2013-2014" sheetId="2" r:id="rId1"/>
    <sheet name="2014-2015" sheetId="1" r:id="rId2"/>
  </sheets>
  <calcPr calcId="171026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2" l="1"/>
  <c r="G57" i="2"/>
  <c r="G55" i="2"/>
  <c r="G54" i="2"/>
  <c r="G53" i="2"/>
  <c r="F59" i="2"/>
  <c r="E59" i="2"/>
  <c r="G43" i="2"/>
  <c r="G44" i="2"/>
  <c r="E51" i="2"/>
  <c r="F51" i="2"/>
  <c r="G51" i="2"/>
  <c r="G35" i="1"/>
  <c r="G33" i="1"/>
  <c r="G32" i="1"/>
  <c r="F39" i="1"/>
  <c r="G39" i="2"/>
  <c r="G37" i="2"/>
  <c r="G36" i="2"/>
  <c r="G35" i="2"/>
  <c r="F41" i="2"/>
  <c r="E41" i="2"/>
  <c r="G24" i="2"/>
  <c r="F33" i="2"/>
  <c r="G33" i="2"/>
  <c r="E33" i="2"/>
  <c r="G15" i="1"/>
  <c r="G14" i="1"/>
  <c r="G13" i="1"/>
  <c r="F20" i="1"/>
  <c r="G17" i="2"/>
  <c r="G14" i="2"/>
  <c r="F22" i="2"/>
  <c r="E22" i="2"/>
  <c r="G6" i="2"/>
  <c r="F12" i="2"/>
  <c r="E12" i="2"/>
  <c r="G22" i="2"/>
  <c r="G41" i="2"/>
  <c r="G12" i="2"/>
  <c r="G43" i="1"/>
  <c r="G53" i="1"/>
  <c r="G54" i="1"/>
  <c r="G55" i="1"/>
  <c r="G56" i="1"/>
  <c r="G52" i="1"/>
  <c r="G23" i="1"/>
  <c r="G25" i="1"/>
  <c r="G4" i="1"/>
  <c r="G3" i="1"/>
  <c r="F58" i="1"/>
  <c r="E50" i="1"/>
  <c r="F50" i="1"/>
  <c r="E58" i="1"/>
  <c r="E39" i="1"/>
  <c r="G39" i="1"/>
  <c r="F30" i="1"/>
  <c r="E30" i="1"/>
  <c r="E20" i="1"/>
  <c r="G20" i="1"/>
  <c r="F11" i="1"/>
  <c r="E11" i="1"/>
  <c r="G50" i="1"/>
  <c r="G11" i="1"/>
  <c r="G30" i="1"/>
  <c r="G58" i="1"/>
</calcChain>
</file>

<file path=xl/sharedStrings.xml><?xml version="1.0" encoding="utf-8"?>
<sst xmlns="http://schemas.openxmlformats.org/spreadsheetml/2006/main" count="376" uniqueCount="175">
  <si>
    <t>Contractor Name</t>
  </si>
  <si>
    <t>Description of Services</t>
  </si>
  <si>
    <t>Compensation 2013</t>
  </si>
  <si>
    <t>Compensation 2014</t>
  </si>
  <si>
    <t>Sky Lakes Medical Center (Klamath Falls)</t>
  </si>
  <si>
    <t>Klamath Radiology Associates PC</t>
  </si>
  <si>
    <t>2900 Daggett Avenue Klamath Falls, OR 97601</t>
  </si>
  <si>
    <t>Physician Practice</t>
  </si>
  <si>
    <t>NA</t>
  </si>
  <si>
    <t>FocusOne Solutions LLC.</t>
  </si>
  <si>
    <t>13609 California St. Ste. 300 Omaha, NE 68154</t>
  </si>
  <si>
    <t>Staffing Services</t>
  </si>
  <si>
    <t>Core Finance Team Affiliates LLC</t>
  </si>
  <si>
    <t>3901 W 86th St. Ste. 310 Indianpolis, IN 46268</t>
  </si>
  <si>
    <t>Consulting Services</t>
  </si>
  <si>
    <t>Klamath Orthopedic Clinic</t>
  </si>
  <si>
    <t>2220 Bryant Williams Dr. Klamath Falls, OR 97601</t>
  </si>
  <si>
    <t>Medicus Hospitalists West LLC</t>
  </si>
  <si>
    <t>22 Roulston Rd. Windham, NH 03087</t>
  </si>
  <si>
    <t>EBMS</t>
  </si>
  <si>
    <t>2075 Overland Ave. Billings, MT 59102</t>
  </si>
  <si>
    <t>Benefit Plan Admin</t>
  </si>
  <si>
    <t>Modoc Contracting Company Inc.</t>
  </si>
  <si>
    <t>409 Pine St. Klamath Falls, OR 97601</t>
  </si>
  <si>
    <t>Construction Contracting Services</t>
  </si>
  <si>
    <t>Weatherby Locums Inc.</t>
  </si>
  <si>
    <t>6451 N Federal Hwy Ste 8 Fort Lauderdale, FL 33308</t>
  </si>
  <si>
    <t xml:space="preserve">Linde Healthcare Staffing </t>
  </si>
  <si>
    <t>PO Box 915241 Dallas, TX 75391-5241</t>
  </si>
  <si>
    <t>Santiam Memorial Hospital (Stayton)</t>
  </si>
  <si>
    <t>Robert L Jacques MD</t>
  </si>
  <si>
    <t>1401 N 10th Ave Stayton, OR 97383</t>
  </si>
  <si>
    <t>Hospitalist</t>
  </si>
  <si>
    <t>Miller Nash LLP</t>
  </si>
  <si>
    <t>PO Box 3585 Portland, OR 97208</t>
  </si>
  <si>
    <t>Legal Services</t>
  </si>
  <si>
    <t>Stephen Moon MD</t>
  </si>
  <si>
    <t>ER Physician</t>
  </si>
  <si>
    <t>Charles H Stringham MD</t>
  </si>
  <si>
    <t>Steven Vets Do</t>
  </si>
  <si>
    <t>Heinz Mechanical</t>
  </si>
  <si>
    <t>2615 NW St. Helens Portland, OR 97210</t>
  </si>
  <si>
    <t>Construction Services</t>
  </si>
  <si>
    <t>Danny Sparks MD</t>
  </si>
  <si>
    <t>1402 N 10th Ave Stayton, OR 97383</t>
  </si>
  <si>
    <t>Edward Junn MD</t>
  </si>
  <si>
    <t>Silverton Health (Silverton)</t>
  </si>
  <si>
    <t>Providence Health System-OR</t>
  </si>
  <si>
    <t>1235 NE 47th Ave. Ste. 260 Portland, OR 97213</t>
  </si>
  <si>
    <t>Billing Services</t>
  </si>
  <si>
    <t xml:space="preserve">PT Northwest LLC </t>
  </si>
  <si>
    <t>685 36th Ave NE Salem OR 97301</t>
  </si>
  <si>
    <t>Patient Services</t>
  </si>
  <si>
    <t>Leopold Ketel LLC</t>
  </si>
  <si>
    <t>112 SW 1st Ave Portland OR 97204</t>
  </si>
  <si>
    <t>Advertising</t>
  </si>
  <si>
    <t>RelayHealth</t>
  </si>
  <si>
    <t>PO Box 98347 Chicago, IL 60693</t>
  </si>
  <si>
    <t>Dell Marketing LO</t>
  </si>
  <si>
    <t>One Dell Way Round Rock, TX 78682</t>
  </si>
  <si>
    <t>Computer/Software Maintenance</t>
  </si>
  <si>
    <t>Anderson Construction Co Inc</t>
  </si>
  <si>
    <t>PO Box 6712 Portland, OR 97228</t>
  </si>
  <si>
    <t>Construction</t>
  </si>
  <si>
    <t>Providence Silverton Rehab LLC</t>
  </si>
  <si>
    <t>PO Box 3290 Portland, OR 97208</t>
  </si>
  <si>
    <t>PeaceHealth Laboratories</t>
  </si>
  <si>
    <t>123 International Way Eugene, OR 97401</t>
  </si>
  <si>
    <t>Lab Services</t>
  </si>
  <si>
    <t>Netscript Inc.</t>
  </si>
  <si>
    <t>PO Box 408 Clarksville, AR 72830</t>
  </si>
  <si>
    <t>Transcription</t>
  </si>
  <si>
    <t>Mid-Columbia Medical Center (The Dalles)</t>
  </si>
  <si>
    <t>318 SW Sam Jackson Park Rd. Portland, OR 97239</t>
  </si>
  <si>
    <t>Pro Fees for Specialty Clinic Providers</t>
  </si>
  <si>
    <t>Coresource Inc.</t>
  </si>
  <si>
    <t>PO Box 83301 Lancaster, PA 17608</t>
  </si>
  <si>
    <t>Health Insurance-Claims Processor</t>
  </si>
  <si>
    <t>Radiation Oncologists PC</t>
  </si>
  <si>
    <t>1400 NW Irving St. Ste 527 Portland, OR 97209</t>
  </si>
  <si>
    <t>Oncology Professional Services</t>
  </si>
  <si>
    <t>Mid-Columbia Surgical Specialist</t>
  </si>
  <si>
    <t>1810 E 19th St 225 The Dalles, OR 97058</t>
  </si>
  <si>
    <t>Pro Fees, ER Call</t>
  </si>
  <si>
    <t>Quest Diagnostics</t>
  </si>
  <si>
    <t>3 Giralda Farms Madison, NJ 07940</t>
  </si>
  <si>
    <t>Locumtenenscom LLC</t>
  </si>
  <si>
    <t>PO Box 405547 Atlanta, GA 30384</t>
  </si>
  <si>
    <t>Anesthesiology</t>
  </si>
  <si>
    <t>Grande Ronde Hospital (La Grande)</t>
  </si>
  <si>
    <t>McKesson Information Solutions</t>
  </si>
  <si>
    <t>HIS Consulting</t>
  </si>
  <si>
    <t>Philips Healthcare</t>
  </si>
  <si>
    <t>PO Box 100355 Atlanta, GA 30384</t>
  </si>
  <si>
    <t>HIS Install</t>
  </si>
  <si>
    <t>Fortis Construction Inc.</t>
  </si>
  <si>
    <t>1705 SW Taylor St. Ste. 200 Portland, OR 97205</t>
  </si>
  <si>
    <t>Relay Health</t>
  </si>
  <si>
    <t>5995 Windward Pkwy. Atlanta, GA 30005</t>
  </si>
  <si>
    <t>Billing Service</t>
  </si>
  <si>
    <t>Kforce Inc</t>
  </si>
  <si>
    <t>1001 E Palm Ave. Tampa, FL 33605</t>
  </si>
  <si>
    <t>Coding Services</t>
  </si>
  <si>
    <t>Edmondson DL</t>
  </si>
  <si>
    <t>71441 Summerville Rd. Summerville, OR 97876</t>
  </si>
  <si>
    <t>Davidson Dan Construction Inc.</t>
  </si>
  <si>
    <t>PO Box 217 La Grande, OR</t>
  </si>
  <si>
    <t>Interpath Laboratory Inc.</t>
  </si>
  <si>
    <t>PO Box 1208 Pendleton, OR 97801</t>
  </si>
  <si>
    <t>Lab Testing</t>
  </si>
  <si>
    <t>Good Shepherd (Hermiston)</t>
  </si>
  <si>
    <t>McCormack Construction Corporation</t>
  </si>
  <si>
    <t>422 SW 6th Pendleton OR 97801</t>
  </si>
  <si>
    <t>Rehab Associates</t>
  </si>
  <si>
    <t>600 NW 11th St. Ste. E31 Hermiston, OR 97838</t>
  </si>
  <si>
    <t>Physical Therapy</t>
  </si>
  <si>
    <t>Tualatin Imaging</t>
  </si>
  <si>
    <t>6464 SW Boreland Rd. Tualatin, OR 97062</t>
  </si>
  <si>
    <t>Imaging Services</t>
  </si>
  <si>
    <t>Peterson Kolberg &amp; Associates</t>
  </si>
  <si>
    <t>6969 SW Hampton Portland OR 97223</t>
  </si>
  <si>
    <t>Architecture</t>
  </si>
  <si>
    <t>Medical Doctor Assoc Inc.</t>
  </si>
  <si>
    <t>PO Box 277185 Atlanta, GA 30384</t>
  </si>
  <si>
    <t>Physician Services</t>
  </si>
  <si>
    <t xml:space="preserve">Medicus Hospitalists Services </t>
  </si>
  <si>
    <t>7 Industrial Way Unit 5 Salem, NH 03079</t>
  </si>
  <si>
    <t>Locum Doctors</t>
  </si>
  <si>
    <t>Columbia Memorial in Astoria is too small to list Independent Contractors</t>
  </si>
  <si>
    <t>Compensation 2015</t>
  </si>
  <si>
    <t>Hudson Staffing</t>
  </si>
  <si>
    <t>4625 Nadine Lane Franklin, TN 37604</t>
  </si>
  <si>
    <t>Klamath Elite Anesthesia Group</t>
  </si>
  <si>
    <t>611 Loma Linda Dr. Klamath Falls, OR 97601</t>
  </si>
  <si>
    <t>Renovo Solutions LLC</t>
  </si>
  <si>
    <t>13609 California St. Omaha, NE 68154</t>
  </si>
  <si>
    <t>OMAC Advertising</t>
  </si>
  <si>
    <t>2573 12th St. SE, Salem, OR 97302</t>
  </si>
  <si>
    <t>Advertising Services</t>
  </si>
  <si>
    <t>Silver Falls Anesthesia LLC</t>
  </si>
  <si>
    <t>PO Box 92 Silverton, OR 97213</t>
  </si>
  <si>
    <t>Silverton Health Partners LLC</t>
  </si>
  <si>
    <t>342 Fairview St. Silverton, OR 97381</t>
  </si>
  <si>
    <t>Salem Hospital</t>
  </si>
  <si>
    <t>890 Oak St SE Salem, OR 97301</t>
  </si>
  <si>
    <t>Celilo Surgical, LLC</t>
  </si>
  <si>
    <t>1810 E 19th St. #225, The Dalles, OR 97058</t>
  </si>
  <si>
    <t>Patrick Grimsley DO</t>
  </si>
  <si>
    <t>1700 E 19th St., The Dalles, OR 97058</t>
  </si>
  <si>
    <t>ER Physician &amp; Medical Director</t>
  </si>
  <si>
    <t>Johnson, Sid &amp; Co.</t>
  </si>
  <si>
    <t>3150 10th St. Baker City, OR</t>
  </si>
  <si>
    <t>Johnson Controls</t>
  </si>
  <si>
    <t>PO Box 730068 Dallas, TX 75373</t>
  </si>
  <si>
    <t>Electrical</t>
  </si>
  <si>
    <t>6969 SW Hampton Portland, OR 97223</t>
  </si>
  <si>
    <t>Hampton Paving, LLC</t>
  </si>
  <si>
    <t>1109 W. Ave La Grande, OR 97850</t>
  </si>
  <si>
    <t>Hospital</t>
  </si>
  <si>
    <t>Address</t>
  </si>
  <si>
    <t>Percent Change</t>
  </si>
  <si>
    <t>(10/1/14-9/30/15)</t>
  </si>
  <si>
    <t>(1/1/15-12/1/15)</t>
  </si>
  <si>
    <t>(10/1/14-09/30/15)</t>
  </si>
  <si>
    <t xml:space="preserve"> (1/1/15-12/1/15)</t>
  </si>
  <si>
    <t>(5/1/14-4/30/15)</t>
  </si>
  <si>
    <t>(7/1/14-6/30/15)</t>
  </si>
  <si>
    <t>*They recorded the same numbers on 2014 &amp; 2015 990s*</t>
  </si>
  <si>
    <t xml:space="preserve"> (10/1/13-9/30/14)</t>
  </si>
  <si>
    <t xml:space="preserve"> (1/1/14-12/1/14)</t>
  </si>
  <si>
    <t xml:space="preserve"> (10/1/13-09/30/14)</t>
  </si>
  <si>
    <t>(1/1/14-12/1/14)</t>
  </si>
  <si>
    <t>(5/1/13-4/30/14)</t>
  </si>
  <si>
    <t>(7/1/13-6/30/14)</t>
  </si>
  <si>
    <t>Oregon Health &amp; Sciences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</si>
</sst>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0.0%"/>
    <numFmt numFmtId="166" formatCode="&quot;$&quot;#,##0;[Red]&quot;$&quot;#,##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4" tint="0.7999816888943144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2" borderId="0" xfId="0" applyFont="1" applyFill="1"/>
    <xf numFmtId="0" fontId="0" fillId="0" borderId="0" xfId="0" applyFont="1"/>
    <xf numFmtId="164" fontId="0" fillId="2" borderId="0" xfId="0" applyNumberFormat="1" applyFont="1" applyFill="1"/>
    <xf numFmtId="164" fontId="0" fillId="0" borderId="0" xfId="0" applyNumberFormat="1" applyAlignment="1">
      <alignment horizontal="right"/>
    </xf>
    <xf numFmtId="9" fontId="0" fillId="0" borderId="0" xfId="0" applyNumberFormat="1"/>
    <xf numFmtId="9" fontId="0" fillId="2" borderId="0" xfId="0" applyNumberFormat="1" applyFill="1"/>
    <xf numFmtId="9" fontId="0" fillId="2" borderId="0" xfId="0" applyNumberFormat="1" applyFont="1" applyFill="1"/>
    <xf numFmtId="9" fontId="0" fillId="0" borderId="0" xfId="0" applyNumberFormat="1" applyAlignment="1">
      <alignment horizontal="right"/>
    </xf>
    <xf numFmtId="9" fontId="2" fillId="0" borderId="0" xfId="0" applyNumberFormat="1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Fill="1"/>
    <xf numFmtId="9" fontId="1" fillId="0" borderId="0" xfId="0" applyNumberFormat="1" applyFont="1" applyAlignment="1">
      <alignment horizontal="right"/>
    </xf>
    <xf numFmtId="165" fontId="0" fillId="0" borderId="0" xfId="0" applyNumberFormat="1"/>
    <xf numFmtId="165" fontId="3" fillId="0" borderId="0" xfId="0" applyNumberFormat="1" applyFont="1"/>
    <xf numFmtId="0" fontId="3" fillId="3" borderId="0" xfId="0" applyFont="1" applyFill="1"/>
    <xf numFmtId="165" fontId="3" fillId="3" borderId="0" xfId="0" applyNumberFormat="1" applyFont="1" applyFill="1"/>
    <xf numFmtId="165" fontId="0" fillId="0" borderId="0" xfId="0" applyNumberFormat="1" applyAlignment="1">
      <alignment horizontal="right"/>
    </xf>
    <xf numFmtId="164" fontId="0" fillId="0" borderId="0" xfId="0" applyNumberFormat="1" applyFont="1"/>
    <xf numFmtId="165" fontId="1" fillId="0" borderId="0" xfId="0" applyNumberFormat="1" applyFont="1"/>
    <xf numFmtId="165" fontId="0" fillId="0" borderId="0" xfId="0" applyNumberFormat="1" applyFont="1"/>
    <xf numFmtId="0" fontId="0" fillId="3" borderId="0" xfId="0" applyFill="1"/>
    <xf numFmtId="165" fontId="0" fillId="3" borderId="0" xfId="0" applyNumberFormat="1" applyFill="1"/>
    <xf numFmtId="9" fontId="4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165" fontId="4" fillId="0" borderId="0" xfId="0" applyNumberFormat="1" applyFont="1"/>
    <xf numFmtId="165" fontId="5" fillId="3" borderId="0" xfId="0" applyNumberFormat="1" applyFont="1" applyFill="1"/>
    <xf numFmtId="0" fontId="5" fillId="3" borderId="0" xfId="0" applyFont="1" applyFill="1"/>
    <xf numFmtId="164" fontId="1" fillId="0" borderId="0" xfId="0" applyNumberFormat="1" applyFont="1" applyAlignment="1">
      <alignment horizontal="right"/>
    </xf>
    <xf numFmtId="0" fontId="6" fillId="0" borderId="0" xfId="0" applyFont="1"/>
    <xf numFmtId="0" fontId="0" fillId="0" borderId="0" xfId="0" applyFill="1"/>
    <xf numFmtId="9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0" fontId="7" fillId="0" borderId="0" xfId="0" applyFont="1"/>
    <xf numFmtId="0" fontId="9" fillId="0" borderId="0" xfId="0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9" fontId="10" fillId="0" borderId="0" xfId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0" zoomScale="75" zoomScaleNormal="75" workbookViewId="0">
      <selection activeCell="B56" sqref="B56"/>
    </sheetView>
  </sheetViews>
  <sheetFormatPr defaultRowHeight="15.75" x14ac:dyDescent="0.25"/>
  <cols>
    <col min="1" max="1" width="65.25" bestFit="1" customWidth="1"/>
    <col min="2" max="2" width="38.125" customWidth="1"/>
    <col min="3" max="3" width="44.75" bestFit="1" customWidth="1"/>
    <col min="4" max="4" width="32.625" bestFit="1" customWidth="1"/>
    <col min="5" max="6" width="23.75" bestFit="1" customWidth="1"/>
    <col min="7" max="7" width="18.875" style="15" bestFit="1" customWidth="1"/>
  </cols>
  <sheetData>
    <row r="1" spans="1:7" s="40" customFormat="1" ht="21" x14ac:dyDescent="0.35">
      <c r="A1" s="37" t="s">
        <v>158</v>
      </c>
      <c r="B1" s="37" t="s">
        <v>0</v>
      </c>
      <c r="C1" s="37" t="s">
        <v>159</v>
      </c>
      <c r="D1" s="37" t="s">
        <v>1</v>
      </c>
      <c r="E1" s="38" t="s">
        <v>2</v>
      </c>
      <c r="F1" s="38" t="s">
        <v>3</v>
      </c>
      <c r="G1" s="39" t="s">
        <v>160</v>
      </c>
    </row>
    <row r="2" spans="1:7" s="40" customFormat="1" ht="21" x14ac:dyDescent="0.35">
      <c r="A2" s="37"/>
      <c r="B2" s="37"/>
      <c r="C2" s="37"/>
      <c r="D2" s="37"/>
      <c r="E2" s="38"/>
      <c r="F2" s="38"/>
      <c r="G2" s="39"/>
    </row>
    <row r="3" spans="1:7" x14ac:dyDescent="0.25">
      <c r="A3" s="41" t="s">
        <v>4</v>
      </c>
      <c r="B3" t="s">
        <v>5</v>
      </c>
      <c r="C3" t="s">
        <v>6</v>
      </c>
      <c r="D3" t="s">
        <v>7</v>
      </c>
      <c r="E3" s="1">
        <v>0</v>
      </c>
      <c r="F3" s="1">
        <v>3152104</v>
      </c>
      <c r="G3" s="19" t="s">
        <v>8</v>
      </c>
    </row>
    <row r="4" spans="1:7" x14ac:dyDescent="0.25">
      <c r="A4" s="41" t="s">
        <v>168</v>
      </c>
      <c r="B4" t="s">
        <v>9</v>
      </c>
      <c r="C4" t="s">
        <v>10</v>
      </c>
      <c r="D4" t="s">
        <v>11</v>
      </c>
      <c r="E4" s="1">
        <v>0</v>
      </c>
      <c r="F4" s="1">
        <v>701052</v>
      </c>
      <c r="G4" s="19" t="s">
        <v>8</v>
      </c>
    </row>
    <row r="5" spans="1:7" x14ac:dyDescent="0.25">
      <c r="B5" t="s">
        <v>12</v>
      </c>
      <c r="C5" t="s">
        <v>13</v>
      </c>
      <c r="D5" t="s">
        <v>14</v>
      </c>
      <c r="E5" s="1">
        <v>0</v>
      </c>
      <c r="F5" s="1">
        <v>698482</v>
      </c>
      <c r="G5" s="19" t="s">
        <v>8</v>
      </c>
    </row>
    <row r="6" spans="1:7" x14ac:dyDescent="0.25">
      <c r="B6" t="s">
        <v>15</v>
      </c>
      <c r="C6" t="s">
        <v>16</v>
      </c>
      <c r="D6" t="s">
        <v>7</v>
      </c>
      <c r="E6" s="1">
        <v>1209061</v>
      </c>
      <c r="F6" s="1">
        <v>607385</v>
      </c>
      <c r="G6" s="16">
        <f>(F6-E6)/E6</f>
        <v>-0.49763907693656484</v>
      </c>
    </row>
    <row r="7" spans="1:7" x14ac:dyDescent="0.25">
      <c r="B7" t="s">
        <v>17</v>
      </c>
      <c r="C7" t="s">
        <v>18</v>
      </c>
      <c r="D7" t="s">
        <v>11</v>
      </c>
      <c r="E7" s="1">
        <v>0</v>
      </c>
      <c r="F7" s="1">
        <v>522596</v>
      </c>
      <c r="G7" s="19" t="s">
        <v>8</v>
      </c>
    </row>
    <row r="8" spans="1:7" x14ac:dyDescent="0.25">
      <c r="B8" t="s">
        <v>19</v>
      </c>
      <c r="C8" t="s">
        <v>20</v>
      </c>
      <c r="D8" t="s">
        <v>21</v>
      </c>
      <c r="E8" s="1">
        <v>682893</v>
      </c>
      <c r="F8" s="1">
        <v>0</v>
      </c>
      <c r="G8" s="19" t="s">
        <v>8</v>
      </c>
    </row>
    <row r="9" spans="1:7" x14ac:dyDescent="0.25">
      <c r="B9" t="s">
        <v>22</v>
      </c>
      <c r="C9" t="s">
        <v>23</v>
      </c>
      <c r="D9" t="s">
        <v>24</v>
      </c>
      <c r="E9" s="1">
        <v>667161</v>
      </c>
      <c r="F9" s="1">
        <v>0</v>
      </c>
      <c r="G9" s="19" t="s">
        <v>8</v>
      </c>
    </row>
    <row r="10" spans="1:7" x14ac:dyDescent="0.25">
      <c r="B10" t="s">
        <v>25</v>
      </c>
      <c r="C10" t="s">
        <v>26</v>
      </c>
      <c r="D10" t="s">
        <v>11</v>
      </c>
      <c r="E10" s="1">
        <v>619717</v>
      </c>
      <c r="F10" s="1">
        <v>0</v>
      </c>
      <c r="G10" s="19" t="s">
        <v>8</v>
      </c>
    </row>
    <row r="11" spans="1:7" x14ac:dyDescent="0.25">
      <c r="B11" t="s">
        <v>27</v>
      </c>
      <c r="C11" t="s">
        <v>28</v>
      </c>
      <c r="D11" t="s">
        <v>11</v>
      </c>
      <c r="E11" s="1">
        <v>514206</v>
      </c>
      <c r="F11" s="1">
        <v>0</v>
      </c>
      <c r="G11" s="19" t="s">
        <v>8</v>
      </c>
    </row>
    <row r="12" spans="1:7" x14ac:dyDescent="0.25">
      <c r="E12" s="12">
        <f>SUM(E3:E11)</f>
        <v>3693038</v>
      </c>
      <c r="F12" s="12">
        <f>SUM(F3:F11)</f>
        <v>5681619</v>
      </c>
      <c r="G12" s="21">
        <f>(F12-E12)/E12</f>
        <v>0.5384675164458097</v>
      </c>
    </row>
    <row r="13" spans="1:7" s="17" customFormat="1" x14ac:dyDescent="0.25">
      <c r="G13" s="18"/>
    </row>
    <row r="14" spans="1:7" x14ac:dyDescent="0.25">
      <c r="A14" s="41" t="s">
        <v>29</v>
      </c>
      <c r="B14" t="s">
        <v>30</v>
      </c>
      <c r="C14" t="s">
        <v>31</v>
      </c>
      <c r="D14" t="s">
        <v>32</v>
      </c>
      <c r="E14" s="1">
        <v>450703</v>
      </c>
      <c r="F14" s="20">
        <v>469847</v>
      </c>
      <c r="G14" s="22">
        <f>(F14-E14)/E14</f>
        <v>4.2475865481259277E-2</v>
      </c>
    </row>
    <row r="15" spans="1:7" x14ac:dyDescent="0.25">
      <c r="A15" s="41" t="s">
        <v>169</v>
      </c>
      <c r="B15" t="s">
        <v>33</v>
      </c>
      <c r="C15" t="s">
        <v>34</v>
      </c>
      <c r="D15" s="4" t="s">
        <v>35</v>
      </c>
      <c r="E15" s="1">
        <v>0</v>
      </c>
      <c r="F15" s="20">
        <v>897147</v>
      </c>
      <c r="G15" s="19" t="s">
        <v>8</v>
      </c>
    </row>
    <row r="16" spans="1:7" x14ac:dyDescent="0.25">
      <c r="B16" t="s">
        <v>36</v>
      </c>
      <c r="C16" t="s">
        <v>31</v>
      </c>
      <c r="D16" s="4" t="s">
        <v>37</v>
      </c>
      <c r="E16" s="1">
        <v>0</v>
      </c>
      <c r="F16" s="20">
        <v>288770</v>
      </c>
      <c r="G16" s="19" t="s">
        <v>8</v>
      </c>
    </row>
    <row r="17" spans="1:7" x14ac:dyDescent="0.25">
      <c r="B17" t="s">
        <v>38</v>
      </c>
      <c r="C17" t="s">
        <v>31</v>
      </c>
      <c r="D17" t="s">
        <v>37</v>
      </c>
      <c r="E17" s="1">
        <v>402077</v>
      </c>
      <c r="F17" s="20">
        <v>279967</v>
      </c>
      <c r="G17" s="16">
        <f>(F17-E17)/E17</f>
        <v>-0.30369804788635013</v>
      </c>
    </row>
    <row r="18" spans="1:7" x14ac:dyDescent="0.25">
      <c r="B18" t="s">
        <v>39</v>
      </c>
      <c r="C18" t="s">
        <v>31</v>
      </c>
      <c r="D18" s="4" t="s">
        <v>37</v>
      </c>
      <c r="E18" s="1">
        <v>0</v>
      </c>
      <c r="F18" s="20">
        <v>279967</v>
      </c>
      <c r="G18" s="19" t="s">
        <v>8</v>
      </c>
    </row>
    <row r="19" spans="1:7" x14ac:dyDescent="0.25">
      <c r="B19" t="s">
        <v>40</v>
      </c>
      <c r="C19" t="s">
        <v>41</v>
      </c>
      <c r="D19" t="s">
        <v>42</v>
      </c>
      <c r="E19" s="1">
        <v>197600</v>
      </c>
      <c r="F19" s="1">
        <v>0</v>
      </c>
      <c r="G19" s="19" t="s">
        <v>8</v>
      </c>
    </row>
    <row r="20" spans="1:7" x14ac:dyDescent="0.25">
      <c r="B20" t="s">
        <v>43</v>
      </c>
      <c r="C20" t="s">
        <v>44</v>
      </c>
      <c r="D20" t="s">
        <v>37</v>
      </c>
      <c r="E20" s="1">
        <v>253966</v>
      </c>
      <c r="F20" s="1">
        <v>0</v>
      </c>
      <c r="G20" s="19" t="s">
        <v>8</v>
      </c>
    </row>
    <row r="21" spans="1:7" x14ac:dyDescent="0.25">
      <c r="B21" t="s">
        <v>45</v>
      </c>
      <c r="C21" t="s">
        <v>44</v>
      </c>
      <c r="D21" s="4" t="s">
        <v>37</v>
      </c>
      <c r="E21" s="1">
        <v>183075</v>
      </c>
      <c r="F21" s="1">
        <v>0</v>
      </c>
      <c r="G21" s="19" t="s">
        <v>8</v>
      </c>
    </row>
    <row r="22" spans="1:7" x14ac:dyDescent="0.25">
      <c r="E22" s="12">
        <f>SUM(E14:E21)</f>
        <v>1487421</v>
      </c>
      <c r="F22" s="12">
        <f>SUM(F14:F21)</f>
        <v>2215698</v>
      </c>
      <c r="G22" s="21">
        <f>(F22-E22)/E22</f>
        <v>0.48962398675290991</v>
      </c>
    </row>
    <row r="23" spans="1:7" s="23" customFormat="1" x14ac:dyDescent="0.25">
      <c r="G23" s="24"/>
    </row>
    <row r="24" spans="1:7" x14ac:dyDescent="0.25">
      <c r="A24" s="41" t="s">
        <v>46</v>
      </c>
      <c r="B24" t="s">
        <v>47</v>
      </c>
      <c r="C24" t="s">
        <v>48</v>
      </c>
      <c r="D24" t="s">
        <v>49</v>
      </c>
      <c r="E24" s="1">
        <v>983018</v>
      </c>
      <c r="F24" s="1">
        <v>976592</v>
      </c>
      <c r="G24" s="16">
        <f>(F24-E24)/E24</f>
        <v>-6.5370115297990472E-3</v>
      </c>
    </row>
    <row r="25" spans="1:7" x14ac:dyDescent="0.25">
      <c r="A25" s="41" t="s">
        <v>170</v>
      </c>
      <c r="B25" t="s">
        <v>50</v>
      </c>
      <c r="C25" t="s">
        <v>51</v>
      </c>
      <c r="D25" t="s">
        <v>52</v>
      </c>
      <c r="E25" s="1">
        <v>0</v>
      </c>
      <c r="F25" s="1">
        <v>914424</v>
      </c>
      <c r="G25" s="19" t="s">
        <v>8</v>
      </c>
    </row>
    <row r="26" spans="1:7" x14ac:dyDescent="0.25">
      <c r="B26" t="s">
        <v>53</v>
      </c>
      <c r="C26" t="s">
        <v>54</v>
      </c>
      <c r="D26" t="s">
        <v>55</v>
      </c>
      <c r="E26" s="1">
        <v>0</v>
      </c>
      <c r="F26" s="1">
        <v>418908</v>
      </c>
      <c r="G26" s="19" t="s">
        <v>8</v>
      </c>
    </row>
    <row r="27" spans="1:7" x14ac:dyDescent="0.25">
      <c r="B27" t="s">
        <v>56</v>
      </c>
      <c r="C27" t="s">
        <v>57</v>
      </c>
      <c r="D27" t="s">
        <v>49</v>
      </c>
      <c r="E27" s="1">
        <v>0</v>
      </c>
      <c r="F27" s="1">
        <v>315305</v>
      </c>
      <c r="G27" s="19" t="s">
        <v>8</v>
      </c>
    </row>
    <row r="28" spans="1:7" x14ac:dyDescent="0.25">
      <c r="B28" t="s">
        <v>58</v>
      </c>
      <c r="C28" t="s">
        <v>59</v>
      </c>
      <c r="D28" t="s">
        <v>60</v>
      </c>
      <c r="E28" s="1">
        <v>0</v>
      </c>
      <c r="F28" s="1">
        <v>298949</v>
      </c>
      <c r="G28" s="19" t="s">
        <v>8</v>
      </c>
    </row>
    <row r="29" spans="1:7" x14ac:dyDescent="0.25">
      <c r="B29" t="s">
        <v>61</v>
      </c>
      <c r="C29" t="s">
        <v>62</v>
      </c>
      <c r="D29" t="s">
        <v>63</v>
      </c>
      <c r="E29" s="1">
        <v>1534789</v>
      </c>
      <c r="F29" s="1">
        <v>0</v>
      </c>
      <c r="G29" s="19" t="s">
        <v>8</v>
      </c>
    </row>
    <row r="30" spans="1:7" x14ac:dyDescent="0.25">
      <c r="B30" t="s">
        <v>64</v>
      </c>
      <c r="C30" t="s">
        <v>65</v>
      </c>
      <c r="D30" t="s">
        <v>52</v>
      </c>
      <c r="E30" s="1">
        <v>777648</v>
      </c>
      <c r="F30" s="1">
        <v>0</v>
      </c>
      <c r="G30" s="19" t="s">
        <v>8</v>
      </c>
    </row>
    <row r="31" spans="1:7" x14ac:dyDescent="0.25">
      <c r="B31" t="s">
        <v>66</v>
      </c>
      <c r="C31" t="s">
        <v>67</v>
      </c>
      <c r="D31" t="s">
        <v>68</v>
      </c>
      <c r="E31" s="1">
        <v>328741</v>
      </c>
      <c r="F31" s="1">
        <v>0</v>
      </c>
      <c r="G31" s="19" t="s">
        <v>8</v>
      </c>
    </row>
    <row r="32" spans="1:7" x14ac:dyDescent="0.25">
      <c r="B32" t="s">
        <v>69</v>
      </c>
      <c r="C32" t="s">
        <v>70</v>
      </c>
      <c r="D32" t="s">
        <v>71</v>
      </c>
      <c r="E32" s="1">
        <v>304611</v>
      </c>
      <c r="F32" s="1">
        <v>0</v>
      </c>
      <c r="G32" s="19" t="s">
        <v>8</v>
      </c>
    </row>
    <row r="33" spans="1:7" x14ac:dyDescent="0.25">
      <c r="E33" s="12">
        <f>SUM(E24:E32)</f>
        <v>3928807</v>
      </c>
      <c r="F33" s="12">
        <f>SUM(F24:F32)</f>
        <v>2924178</v>
      </c>
      <c r="G33" s="28">
        <f>(F33-E33)/E33</f>
        <v>-0.25570841224829827</v>
      </c>
    </row>
    <row r="34" spans="1:7" s="30" customFormat="1" x14ac:dyDescent="0.25">
      <c r="G34" s="29"/>
    </row>
    <row r="35" spans="1:7" x14ac:dyDescent="0.25">
      <c r="A35" s="41" t="s">
        <v>72</v>
      </c>
      <c r="B35" t="s">
        <v>174</v>
      </c>
      <c r="C35" t="s">
        <v>73</v>
      </c>
      <c r="D35" t="s">
        <v>74</v>
      </c>
      <c r="E35" s="1">
        <v>1056634</v>
      </c>
      <c r="F35" s="20">
        <v>1392745</v>
      </c>
      <c r="G35" s="22">
        <f>(F35-E35)/E35</f>
        <v>0.31809595375503724</v>
      </c>
    </row>
    <row r="36" spans="1:7" x14ac:dyDescent="0.25">
      <c r="A36" s="41" t="s">
        <v>171</v>
      </c>
      <c r="B36" t="s">
        <v>75</v>
      </c>
      <c r="C36" t="s">
        <v>76</v>
      </c>
      <c r="D36" t="s">
        <v>77</v>
      </c>
      <c r="E36" s="1">
        <v>669217</v>
      </c>
      <c r="F36" s="20">
        <v>684042</v>
      </c>
      <c r="G36" s="22">
        <f>(F36-E36)/E36</f>
        <v>2.2152754637135636E-2</v>
      </c>
    </row>
    <row r="37" spans="1:7" x14ac:dyDescent="0.25">
      <c r="B37" t="s">
        <v>78</v>
      </c>
      <c r="C37" t="s">
        <v>79</v>
      </c>
      <c r="D37" t="s">
        <v>80</v>
      </c>
      <c r="E37" s="1">
        <v>660643</v>
      </c>
      <c r="F37" s="20">
        <v>673136</v>
      </c>
      <c r="G37" s="22">
        <f>(F37-E37)/E37</f>
        <v>1.8910364599337311E-2</v>
      </c>
    </row>
    <row r="38" spans="1:7" x14ac:dyDescent="0.25">
      <c r="B38" t="s">
        <v>81</v>
      </c>
      <c r="C38" t="s">
        <v>82</v>
      </c>
      <c r="D38" t="s">
        <v>83</v>
      </c>
      <c r="E38" s="1">
        <v>0</v>
      </c>
      <c r="F38" s="20">
        <v>454934</v>
      </c>
      <c r="G38" s="19" t="s">
        <v>8</v>
      </c>
    </row>
    <row r="39" spans="1:7" x14ac:dyDescent="0.25">
      <c r="B39" t="s">
        <v>84</v>
      </c>
      <c r="C39" t="s">
        <v>85</v>
      </c>
      <c r="D39" t="s">
        <v>68</v>
      </c>
      <c r="E39" s="1">
        <v>390760</v>
      </c>
      <c r="F39" s="20">
        <v>402597</v>
      </c>
      <c r="G39" s="22">
        <f>(F39-E39)/E39</f>
        <v>3.0292250998055072E-2</v>
      </c>
    </row>
    <row r="40" spans="1:7" x14ac:dyDescent="0.25">
      <c r="B40" t="s">
        <v>86</v>
      </c>
      <c r="C40" t="s">
        <v>87</v>
      </c>
      <c r="D40" t="s">
        <v>88</v>
      </c>
      <c r="E40" s="1">
        <v>337798</v>
      </c>
      <c r="F40" s="1">
        <v>0</v>
      </c>
      <c r="G40" s="19" t="s">
        <v>8</v>
      </c>
    </row>
    <row r="41" spans="1:7" x14ac:dyDescent="0.25">
      <c r="E41" s="13">
        <f>SUM(E35:E40)</f>
        <v>3115052</v>
      </c>
      <c r="F41" s="12">
        <f>SUM(F35:F40)</f>
        <v>3607454</v>
      </c>
      <c r="G41" s="21">
        <f>(F41-E41)/E41</f>
        <v>0.15807183957121743</v>
      </c>
    </row>
    <row r="42" spans="1:7" s="30" customFormat="1" x14ac:dyDescent="0.25">
      <c r="G42" s="29"/>
    </row>
    <row r="43" spans="1:7" x14ac:dyDescent="0.25">
      <c r="A43" s="41" t="s">
        <v>89</v>
      </c>
      <c r="B43" t="s">
        <v>90</v>
      </c>
      <c r="C43" t="s">
        <v>57</v>
      </c>
      <c r="D43" t="s">
        <v>91</v>
      </c>
      <c r="E43" s="1">
        <v>860010</v>
      </c>
      <c r="F43" s="1">
        <v>955715</v>
      </c>
      <c r="G43" s="22">
        <f>(F43-E43)/E43</f>
        <v>0.11128358972570086</v>
      </c>
    </row>
    <row r="44" spans="1:7" x14ac:dyDescent="0.25">
      <c r="A44" s="41" t="s">
        <v>172</v>
      </c>
      <c r="B44" t="s">
        <v>92</v>
      </c>
      <c r="C44" t="s">
        <v>93</v>
      </c>
      <c r="D44" t="s">
        <v>94</v>
      </c>
      <c r="E44" s="1">
        <v>1261225</v>
      </c>
      <c r="F44" s="1">
        <v>564109</v>
      </c>
      <c r="G44" s="16">
        <f>(F44-E44)/E44</f>
        <v>-0.55272929096711532</v>
      </c>
    </row>
    <row r="45" spans="1:7" x14ac:dyDescent="0.25">
      <c r="B45" t="s">
        <v>95</v>
      </c>
      <c r="C45" t="s">
        <v>96</v>
      </c>
      <c r="D45" t="s">
        <v>63</v>
      </c>
      <c r="E45" s="1">
        <v>0</v>
      </c>
      <c r="F45" s="1">
        <v>474179</v>
      </c>
      <c r="G45" s="19" t="s">
        <v>8</v>
      </c>
    </row>
    <row r="46" spans="1:7" x14ac:dyDescent="0.25">
      <c r="B46" t="s">
        <v>97</v>
      </c>
      <c r="C46" t="s">
        <v>98</v>
      </c>
      <c r="D46" t="s">
        <v>99</v>
      </c>
      <c r="E46" s="1">
        <v>0</v>
      </c>
      <c r="F46" s="1">
        <v>282888</v>
      </c>
      <c r="G46" s="19" t="s">
        <v>8</v>
      </c>
    </row>
    <row r="47" spans="1:7" x14ac:dyDescent="0.25">
      <c r="B47" t="s">
        <v>100</v>
      </c>
      <c r="C47" t="s">
        <v>101</v>
      </c>
      <c r="D47" t="s">
        <v>102</v>
      </c>
      <c r="E47" s="1">
        <v>0</v>
      </c>
      <c r="F47" s="1">
        <v>279467</v>
      </c>
      <c r="G47" s="19" t="s">
        <v>8</v>
      </c>
    </row>
    <row r="48" spans="1:7" x14ac:dyDescent="0.25">
      <c r="B48" t="s">
        <v>103</v>
      </c>
      <c r="C48" t="s">
        <v>104</v>
      </c>
      <c r="D48" t="s">
        <v>63</v>
      </c>
      <c r="E48" s="1">
        <v>350638</v>
      </c>
      <c r="F48" s="1">
        <v>0</v>
      </c>
      <c r="G48" s="19" t="s">
        <v>8</v>
      </c>
    </row>
    <row r="49" spans="1:8" x14ac:dyDescent="0.25">
      <c r="B49" t="s">
        <v>105</v>
      </c>
      <c r="C49" t="s">
        <v>106</v>
      </c>
      <c r="D49" t="s">
        <v>63</v>
      </c>
      <c r="E49" s="1">
        <v>296354</v>
      </c>
      <c r="F49" s="1">
        <v>0</v>
      </c>
      <c r="G49" s="19" t="s">
        <v>8</v>
      </c>
    </row>
    <row r="50" spans="1:8" x14ac:dyDescent="0.25">
      <c r="B50" t="s">
        <v>107</v>
      </c>
      <c r="C50" t="s">
        <v>108</v>
      </c>
      <c r="D50" t="s">
        <v>109</v>
      </c>
      <c r="E50" s="1">
        <v>248858</v>
      </c>
      <c r="F50" s="1">
        <v>0</v>
      </c>
      <c r="G50" s="19" t="s">
        <v>8</v>
      </c>
    </row>
    <row r="51" spans="1:8" x14ac:dyDescent="0.25">
      <c r="E51" s="12">
        <f>SUM(E43:E50)</f>
        <v>3017085</v>
      </c>
      <c r="F51" s="12">
        <f>SUM(F43:F50)</f>
        <v>2556358</v>
      </c>
      <c r="G51" s="28">
        <f>(F51-E51)/E51</f>
        <v>-0.15270600596270903</v>
      </c>
    </row>
    <row r="52" spans="1:8" s="23" customFormat="1" x14ac:dyDescent="0.25">
      <c r="G52" s="24"/>
    </row>
    <row r="53" spans="1:8" x14ac:dyDescent="0.25">
      <c r="A53" s="41" t="s">
        <v>110</v>
      </c>
      <c r="B53" t="s">
        <v>111</v>
      </c>
      <c r="C53" t="s">
        <v>112</v>
      </c>
      <c r="D53" t="s">
        <v>63</v>
      </c>
      <c r="E53" s="1">
        <v>446178</v>
      </c>
      <c r="F53" s="1">
        <v>6110512</v>
      </c>
      <c r="G53" s="22">
        <f>(F53-E53)/E53</f>
        <v>12.695233740794032</v>
      </c>
      <c r="H53" s="10"/>
    </row>
    <row r="54" spans="1:8" x14ac:dyDescent="0.25">
      <c r="A54" s="41" t="s">
        <v>173</v>
      </c>
      <c r="B54" t="s">
        <v>113</v>
      </c>
      <c r="C54" t="s">
        <v>114</v>
      </c>
      <c r="D54" t="s">
        <v>115</v>
      </c>
      <c r="E54" s="1">
        <v>1264046</v>
      </c>
      <c r="F54" s="1">
        <v>1281020</v>
      </c>
      <c r="G54" s="22">
        <f>(F54-E54)/E54</f>
        <v>1.3428308779901997E-2</v>
      </c>
      <c r="H54" s="10"/>
    </row>
    <row r="55" spans="1:8" x14ac:dyDescent="0.25">
      <c r="B55" t="s">
        <v>116</v>
      </c>
      <c r="C55" t="s">
        <v>117</v>
      </c>
      <c r="D55" t="s">
        <v>118</v>
      </c>
      <c r="E55" s="1">
        <v>1074230</v>
      </c>
      <c r="F55" s="1">
        <v>1147824</v>
      </c>
      <c r="G55" s="22">
        <f>(F55-E55)/E55</f>
        <v>6.8508606164415439E-2</v>
      </c>
      <c r="H55" s="10"/>
    </row>
    <row r="56" spans="1:8" x14ac:dyDescent="0.25">
      <c r="A56" s="32"/>
      <c r="B56" t="s">
        <v>119</v>
      </c>
      <c r="C56" t="s">
        <v>120</v>
      </c>
      <c r="D56" t="s">
        <v>121</v>
      </c>
      <c r="E56" s="1">
        <v>0</v>
      </c>
      <c r="F56" s="1">
        <v>931249</v>
      </c>
      <c r="G56" s="19" t="s">
        <v>8</v>
      </c>
      <c r="H56" s="10"/>
    </row>
    <row r="57" spans="1:8" x14ac:dyDescent="0.25">
      <c r="A57" s="32" t="s">
        <v>167</v>
      </c>
      <c r="B57" t="s">
        <v>122</v>
      </c>
      <c r="C57" t="s">
        <v>123</v>
      </c>
      <c r="D57" t="s">
        <v>124</v>
      </c>
      <c r="E57" s="1">
        <v>574352</v>
      </c>
      <c r="F57" s="1">
        <v>472304</v>
      </c>
      <c r="G57" s="16">
        <f>(F57-E57)/E57</f>
        <v>-0.1776750146251776</v>
      </c>
      <c r="H57" s="10"/>
    </row>
    <row r="58" spans="1:8" x14ac:dyDescent="0.25">
      <c r="B58" t="s">
        <v>125</v>
      </c>
      <c r="C58" t="s">
        <v>126</v>
      </c>
      <c r="D58" t="s">
        <v>127</v>
      </c>
      <c r="E58" s="1">
        <v>418576</v>
      </c>
      <c r="F58" s="1">
        <v>0</v>
      </c>
      <c r="G58" s="19" t="s">
        <v>8</v>
      </c>
      <c r="H58" s="6"/>
    </row>
    <row r="59" spans="1:8" s="33" customFormat="1" x14ac:dyDescent="0.25">
      <c r="E59" s="13">
        <f>SUM(E53:E58)</f>
        <v>3777382</v>
      </c>
      <c r="F59" s="13">
        <f>SUM(F53:F58)</f>
        <v>9942909</v>
      </c>
      <c r="G59" s="35">
        <f>(F59-E59)/E59</f>
        <v>1.632222263991304</v>
      </c>
      <c r="H59" s="34"/>
    </row>
    <row r="60" spans="1:8" s="23" customFormat="1" x14ac:dyDescent="0.25">
      <c r="G60" s="24"/>
    </row>
    <row r="62" spans="1:8" x14ac:dyDescent="0.25">
      <c r="A62" s="36" t="s">
        <v>128</v>
      </c>
    </row>
  </sheetData>
  <sortState ref="B43:F50">
    <sortCondition descending="1" ref="F43:F5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B40" zoomScale="75" zoomScaleNormal="75" workbookViewId="0">
      <selection activeCell="B44" sqref="B44"/>
    </sheetView>
  </sheetViews>
  <sheetFormatPr defaultColWidth="8.875" defaultRowHeight="15.75" x14ac:dyDescent="0.25"/>
  <cols>
    <col min="1" max="1" width="51.125" customWidth="1"/>
    <col min="2" max="2" width="35.125" bestFit="1" customWidth="1"/>
    <col min="3" max="3" width="46.625" bestFit="1" customWidth="1"/>
    <col min="4" max="4" width="31.75" customWidth="1"/>
    <col min="5" max="5" width="25.375" style="1" customWidth="1"/>
    <col min="6" max="6" width="23.5" style="1" customWidth="1"/>
    <col min="7" max="7" width="20.625" style="7" customWidth="1"/>
  </cols>
  <sheetData>
    <row r="1" spans="1:7" s="40" customFormat="1" ht="21" x14ac:dyDescent="0.35">
      <c r="A1" s="37" t="s">
        <v>158</v>
      </c>
      <c r="B1" s="37" t="s">
        <v>0</v>
      </c>
      <c r="C1" s="37" t="s">
        <v>159</v>
      </c>
      <c r="D1" s="37" t="s">
        <v>1</v>
      </c>
      <c r="E1" s="38" t="s">
        <v>3</v>
      </c>
      <c r="F1" s="38" t="s">
        <v>129</v>
      </c>
      <c r="G1" s="39" t="s">
        <v>160</v>
      </c>
    </row>
    <row r="2" spans="1:7" s="40" customFormat="1" ht="21" x14ac:dyDescent="0.35">
      <c r="A2" s="37"/>
      <c r="B2" s="37"/>
      <c r="C2" s="37"/>
      <c r="D2" s="37"/>
      <c r="E2" s="38"/>
      <c r="F2" s="38"/>
      <c r="G2" s="39"/>
    </row>
    <row r="3" spans="1:7" x14ac:dyDescent="0.25">
      <c r="A3" s="41" t="s">
        <v>4</v>
      </c>
      <c r="B3" t="s">
        <v>5</v>
      </c>
      <c r="C3" t="s">
        <v>6</v>
      </c>
      <c r="D3" t="s">
        <v>7</v>
      </c>
      <c r="E3" s="1">
        <v>3152104</v>
      </c>
      <c r="F3" s="12">
        <v>3546154</v>
      </c>
      <c r="G3" s="10">
        <f>(F3-E3)/E3</f>
        <v>0.12501173819137948</v>
      </c>
    </row>
    <row r="4" spans="1:7" x14ac:dyDescent="0.25">
      <c r="A4" s="41" t="s">
        <v>161</v>
      </c>
      <c r="B4" t="s">
        <v>15</v>
      </c>
      <c r="C4" t="s">
        <v>16</v>
      </c>
      <c r="D4" t="s">
        <v>7</v>
      </c>
      <c r="E4" s="1">
        <v>607385</v>
      </c>
      <c r="F4" s="12">
        <v>2584831</v>
      </c>
      <c r="G4" s="10">
        <f t="shared" ref="G4:G11" si="0">(F4-E4)/E4</f>
        <v>3.2556714439770493</v>
      </c>
    </row>
    <row r="5" spans="1:7" x14ac:dyDescent="0.25">
      <c r="B5" t="s">
        <v>130</v>
      </c>
      <c r="C5" t="s">
        <v>131</v>
      </c>
      <c r="D5" t="s">
        <v>11</v>
      </c>
      <c r="E5" s="1">
        <v>0</v>
      </c>
      <c r="F5" s="12">
        <v>1489892</v>
      </c>
      <c r="G5" s="6" t="s">
        <v>8</v>
      </c>
    </row>
    <row r="6" spans="1:7" x14ac:dyDescent="0.25">
      <c r="B6" t="s">
        <v>132</v>
      </c>
      <c r="C6" t="s">
        <v>133</v>
      </c>
      <c r="D6" t="s">
        <v>7</v>
      </c>
      <c r="E6" s="1">
        <v>0</v>
      </c>
      <c r="F6" s="12">
        <v>806700</v>
      </c>
      <c r="G6" s="6" t="s">
        <v>8</v>
      </c>
    </row>
    <row r="7" spans="1:7" x14ac:dyDescent="0.25">
      <c r="B7" t="s">
        <v>134</v>
      </c>
      <c r="C7" t="s">
        <v>135</v>
      </c>
      <c r="D7" t="s">
        <v>11</v>
      </c>
      <c r="E7" s="1">
        <v>0</v>
      </c>
      <c r="F7" s="12">
        <v>650193</v>
      </c>
      <c r="G7" s="6" t="s">
        <v>8</v>
      </c>
    </row>
    <row r="8" spans="1:7" x14ac:dyDescent="0.25">
      <c r="B8" t="s">
        <v>9</v>
      </c>
      <c r="C8" t="s">
        <v>10</v>
      </c>
      <c r="D8" t="s">
        <v>11</v>
      </c>
      <c r="E8" s="1">
        <v>701052</v>
      </c>
      <c r="F8" s="1">
        <v>0</v>
      </c>
      <c r="G8" s="6" t="s">
        <v>8</v>
      </c>
    </row>
    <row r="9" spans="1:7" x14ac:dyDescent="0.25">
      <c r="B9" t="s">
        <v>12</v>
      </c>
      <c r="C9" t="s">
        <v>13</v>
      </c>
      <c r="D9" t="s">
        <v>14</v>
      </c>
      <c r="E9" s="1">
        <v>698482</v>
      </c>
      <c r="F9" s="1">
        <v>0</v>
      </c>
      <c r="G9" s="6" t="s">
        <v>8</v>
      </c>
    </row>
    <row r="10" spans="1:7" x14ac:dyDescent="0.25">
      <c r="B10" t="s">
        <v>17</v>
      </c>
      <c r="C10" t="s">
        <v>18</v>
      </c>
      <c r="D10" t="s">
        <v>11</v>
      </c>
      <c r="E10" s="1">
        <v>522596</v>
      </c>
      <c r="F10" s="1">
        <v>0</v>
      </c>
      <c r="G10" s="6" t="s">
        <v>8</v>
      </c>
    </row>
    <row r="11" spans="1:7" x14ac:dyDescent="0.25">
      <c r="E11" s="13">
        <f>SUM(E3:E10)</f>
        <v>5681619</v>
      </c>
      <c r="F11" s="13">
        <f>SUM(F3:F10)</f>
        <v>9077770</v>
      </c>
      <c r="G11" s="14">
        <f t="shared" si="0"/>
        <v>0.59774353049720508</v>
      </c>
    </row>
    <row r="12" spans="1:7" s="2" customFormat="1" x14ac:dyDescent="0.25">
      <c r="G12" s="8"/>
    </row>
    <row r="13" spans="1:7" x14ac:dyDescent="0.25">
      <c r="A13" s="41" t="s">
        <v>29</v>
      </c>
      <c r="B13" t="s">
        <v>30</v>
      </c>
      <c r="C13" t="s">
        <v>31</v>
      </c>
      <c r="D13" t="s">
        <v>32</v>
      </c>
      <c r="E13" s="20">
        <v>469847</v>
      </c>
      <c r="F13" s="6">
        <v>424695</v>
      </c>
      <c r="G13" s="27">
        <f t="shared" ref="G13:G15" si="1">(F13-E13)/E13</f>
        <v>-9.6099368517836653E-2</v>
      </c>
    </row>
    <row r="14" spans="1:7" x14ac:dyDescent="0.25">
      <c r="A14" s="41" t="s">
        <v>162</v>
      </c>
      <c r="B14" t="s">
        <v>36</v>
      </c>
      <c r="C14" t="s">
        <v>31</v>
      </c>
      <c r="D14" s="4" t="s">
        <v>37</v>
      </c>
      <c r="E14" s="20">
        <v>288770</v>
      </c>
      <c r="F14" s="6">
        <v>302405</v>
      </c>
      <c r="G14" s="26">
        <f t="shared" si="1"/>
        <v>4.7217508743983103E-2</v>
      </c>
    </row>
    <row r="15" spans="1:7" x14ac:dyDescent="0.25">
      <c r="B15" t="s">
        <v>33</v>
      </c>
      <c r="C15" t="s">
        <v>34</v>
      </c>
      <c r="D15" s="4" t="s">
        <v>35</v>
      </c>
      <c r="E15" s="20">
        <v>897147</v>
      </c>
      <c r="F15" s="6">
        <v>284050</v>
      </c>
      <c r="G15" s="27">
        <f t="shared" si="1"/>
        <v>-0.68338522003640434</v>
      </c>
    </row>
    <row r="16" spans="1:7" x14ac:dyDescent="0.25">
      <c r="B16" t="s">
        <v>136</v>
      </c>
      <c r="C16" t="s">
        <v>137</v>
      </c>
      <c r="D16" s="4" t="s">
        <v>138</v>
      </c>
      <c r="E16" s="20">
        <v>0</v>
      </c>
      <c r="F16" s="6">
        <v>256841</v>
      </c>
      <c r="G16" s="6" t="s">
        <v>8</v>
      </c>
    </row>
    <row r="17" spans="1:7" x14ac:dyDescent="0.25">
      <c r="B17" t="s">
        <v>45</v>
      </c>
      <c r="C17" t="s">
        <v>44</v>
      </c>
      <c r="D17" s="4" t="s">
        <v>37</v>
      </c>
      <c r="E17" s="20">
        <v>0</v>
      </c>
      <c r="F17" s="6">
        <v>245393</v>
      </c>
      <c r="G17" s="6" t="s">
        <v>8</v>
      </c>
    </row>
    <row r="18" spans="1:7" x14ac:dyDescent="0.25">
      <c r="B18" t="s">
        <v>38</v>
      </c>
      <c r="C18" t="s">
        <v>31</v>
      </c>
      <c r="D18" t="s">
        <v>37</v>
      </c>
      <c r="E18" s="20">
        <v>279967</v>
      </c>
      <c r="F18" s="6">
        <v>0</v>
      </c>
      <c r="G18" s="6" t="s">
        <v>8</v>
      </c>
    </row>
    <row r="19" spans="1:7" x14ac:dyDescent="0.25">
      <c r="B19" t="s">
        <v>39</v>
      </c>
      <c r="C19" t="s">
        <v>31</v>
      </c>
      <c r="D19" s="4" t="s">
        <v>37</v>
      </c>
      <c r="E19" s="20">
        <v>279967</v>
      </c>
      <c r="F19" s="6">
        <v>0</v>
      </c>
      <c r="G19" s="6" t="s">
        <v>8</v>
      </c>
    </row>
    <row r="20" spans="1:7" x14ac:dyDescent="0.25">
      <c r="D20" s="4"/>
      <c r="E20" s="13">
        <f>SUM(E13:E19)</f>
        <v>2215698</v>
      </c>
      <c r="F20" s="13">
        <f>SUM(F13:F19)</f>
        <v>1513384</v>
      </c>
      <c r="G20" s="25">
        <f t="shared" ref="G20" si="2">(F20-E20)/E20</f>
        <v>-0.31697189779473556</v>
      </c>
    </row>
    <row r="21" spans="1:7" s="3" customFormat="1" x14ac:dyDescent="0.25">
      <c r="G21" s="9"/>
    </row>
    <row r="22" spans="1:7" x14ac:dyDescent="0.25">
      <c r="A22" s="41" t="s">
        <v>46</v>
      </c>
      <c r="B22" t="s">
        <v>139</v>
      </c>
      <c r="C22" t="s">
        <v>140</v>
      </c>
      <c r="D22" t="s">
        <v>52</v>
      </c>
      <c r="E22" s="1">
        <v>0</v>
      </c>
      <c r="F22" s="20">
        <v>2276213</v>
      </c>
      <c r="G22" s="6" t="s">
        <v>8</v>
      </c>
    </row>
    <row r="23" spans="1:7" x14ac:dyDescent="0.25">
      <c r="A23" s="41" t="s">
        <v>163</v>
      </c>
      <c r="B23" t="s">
        <v>50</v>
      </c>
      <c r="C23" t="s">
        <v>51</v>
      </c>
      <c r="D23" t="s">
        <v>52</v>
      </c>
      <c r="E23" s="1">
        <v>914424</v>
      </c>
      <c r="F23" s="20">
        <v>1357925</v>
      </c>
      <c r="G23" s="10">
        <f t="shared" ref="G23:G30" si="3">(F23-E23)/E23</f>
        <v>0.48500586161343096</v>
      </c>
    </row>
    <row r="24" spans="1:7" x14ac:dyDescent="0.25">
      <c r="B24" t="s">
        <v>141</v>
      </c>
      <c r="C24" t="s">
        <v>142</v>
      </c>
      <c r="D24" t="s">
        <v>52</v>
      </c>
      <c r="E24" s="1">
        <v>0</v>
      </c>
      <c r="F24" s="20">
        <v>528759</v>
      </c>
      <c r="G24" s="6" t="s">
        <v>8</v>
      </c>
    </row>
    <row r="25" spans="1:7" x14ac:dyDescent="0.25">
      <c r="B25" t="s">
        <v>53</v>
      </c>
      <c r="C25" t="s">
        <v>54</v>
      </c>
      <c r="D25" t="s">
        <v>55</v>
      </c>
      <c r="E25" s="1">
        <v>418908</v>
      </c>
      <c r="F25" s="20">
        <v>364838</v>
      </c>
      <c r="G25" s="11">
        <f t="shared" si="3"/>
        <v>-0.12907368682383721</v>
      </c>
    </row>
    <row r="26" spans="1:7" x14ac:dyDescent="0.25">
      <c r="B26" t="s">
        <v>143</v>
      </c>
      <c r="C26" t="s">
        <v>144</v>
      </c>
      <c r="D26" t="s">
        <v>52</v>
      </c>
      <c r="E26" s="1">
        <v>0</v>
      </c>
      <c r="F26" s="20">
        <v>268450</v>
      </c>
      <c r="G26" s="6" t="s">
        <v>8</v>
      </c>
    </row>
    <row r="27" spans="1:7" x14ac:dyDescent="0.25">
      <c r="B27" t="s">
        <v>47</v>
      </c>
      <c r="C27" t="s">
        <v>48</v>
      </c>
      <c r="D27" t="s">
        <v>49</v>
      </c>
      <c r="E27" s="1">
        <v>976592</v>
      </c>
      <c r="F27" s="1">
        <v>0</v>
      </c>
      <c r="G27" s="6" t="s">
        <v>8</v>
      </c>
    </row>
    <row r="28" spans="1:7" x14ac:dyDescent="0.25">
      <c r="B28" t="s">
        <v>97</v>
      </c>
      <c r="C28" t="s">
        <v>57</v>
      </c>
      <c r="D28" t="s">
        <v>49</v>
      </c>
      <c r="E28" s="1">
        <v>315305</v>
      </c>
      <c r="F28" s="1">
        <v>0</v>
      </c>
      <c r="G28" s="6" t="s">
        <v>8</v>
      </c>
    </row>
    <row r="29" spans="1:7" x14ac:dyDescent="0.25">
      <c r="B29" t="s">
        <v>58</v>
      </c>
      <c r="C29" t="s">
        <v>59</v>
      </c>
      <c r="D29" t="s">
        <v>60</v>
      </c>
      <c r="E29" s="1">
        <v>298949</v>
      </c>
      <c r="F29" s="1">
        <v>0</v>
      </c>
      <c r="G29" s="6" t="s">
        <v>8</v>
      </c>
    </row>
    <row r="30" spans="1:7" x14ac:dyDescent="0.25">
      <c r="E30" s="12">
        <f>SUM(E22:E29)</f>
        <v>2924178</v>
      </c>
      <c r="F30" s="12">
        <f>SUM(F22:F29)</f>
        <v>4796185</v>
      </c>
      <c r="G30" s="14">
        <f t="shared" si="3"/>
        <v>0.64018230080384986</v>
      </c>
    </row>
    <row r="31" spans="1:7" s="3" customFormat="1" x14ac:dyDescent="0.25">
      <c r="E31" s="5"/>
      <c r="F31" s="5"/>
      <c r="G31" s="9"/>
    </row>
    <row r="32" spans="1:7" x14ac:dyDescent="0.25">
      <c r="A32" s="41" t="s">
        <v>72</v>
      </c>
      <c r="B32" t="s">
        <v>174</v>
      </c>
      <c r="C32" t="s">
        <v>73</v>
      </c>
      <c r="D32" t="s">
        <v>74</v>
      </c>
      <c r="E32" s="20">
        <v>1392745</v>
      </c>
      <c r="F32" s="6">
        <v>2719150</v>
      </c>
      <c r="G32" s="10">
        <f t="shared" ref="G32:G33" si="4">(F32-E32)/E32</f>
        <v>0.95236744702009346</v>
      </c>
    </row>
    <row r="33" spans="1:7" x14ac:dyDescent="0.25">
      <c r="A33" s="41" t="s">
        <v>164</v>
      </c>
      <c r="B33" t="s">
        <v>75</v>
      </c>
      <c r="C33" t="s">
        <v>76</v>
      </c>
      <c r="D33" t="s">
        <v>77</v>
      </c>
      <c r="E33" s="20">
        <v>684042</v>
      </c>
      <c r="F33" s="6">
        <v>657991</v>
      </c>
      <c r="G33" s="27">
        <f t="shared" si="4"/>
        <v>-3.8083918823697958E-2</v>
      </c>
    </row>
    <row r="34" spans="1:7" x14ac:dyDescent="0.25">
      <c r="B34" t="s">
        <v>145</v>
      </c>
      <c r="C34" t="s">
        <v>146</v>
      </c>
      <c r="D34" t="s">
        <v>83</v>
      </c>
      <c r="E34" s="1">
        <v>0</v>
      </c>
      <c r="F34" s="6">
        <v>587250</v>
      </c>
      <c r="G34" s="6" t="s">
        <v>8</v>
      </c>
    </row>
    <row r="35" spans="1:7" x14ac:dyDescent="0.25">
      <c r="B35" t="s">
        <v>84</v>
      </c>
      <c r="C35" t="s">
        <v>85</v>
      </c>
      <c r="D35" t="s">
        <v>68</v>
      </c>
      <c r="E35" s="20">
        <v>402597</v>
      </c>
      <c r="F35" s="6">
        <v>404101</v>
      </c>
      <c r="G35" s="10">
        <f t="shared" ref="G35" si="5">(F35-E35)/E35</f>
        <v>3.7357456712295424E-3</v>
      </c>
    </row>
    <row r="36" spans="1:7" x14ac:dyDescent="0.25">
      <c r="B36" t="s">
        <v>147</v>
      </c>
      <c r="C36" t="s">
        <v>148</v>
      </c>
      <c r="D36" t="s">
        <v>149</v>
      </c>
      <c r="E36" s="1">
        <v>0</v>
      </c>
      <c r="F36" s="6">
        <v>392489</v>
      </c>
      <c r="G36" s="6" t="s">
        <v>8</v>
      </c>
    </row>
    <row r="37" spans="1:7" x14ac:dyDescent="0.25">
      <c r="B37" t="s">
        <v>78</v>
      </c>
      <c r="C37" t="s">
        <v>79</v>
      </c>
      <c r="D37" t="s">
        <v>80</v>
      </c>
      <c r="E37" s="20">
        <v>673136</v>
      </c>
      <c r="F37" s="6">
        <v>0</v>
      </c>
      <c r="G37" s="6" t="s">
        <v>8</v>
      </c>
    </row>
    <row r="38" spans="1:7" x14ac:dyDescent="0.25">
      <c r="B38" t="s">
        <v>81</v>
      </c>
      <c r="C38" t="s">
        <v>82</v>
      </c>
      <c r="D38" t="s">
        <v>83</v>
      </c>
      <c r="E38" s="20">
        <v>454934</v>
      </c>
      <c r="F38" s="6">
        <v>0</v>
      </c>
      <c r="G38" s="6" t="s">
        <v>8</v>
      </c>
    </row>
    <row r="39" spans="1:7" x14ac:dyDescent="0.25">
      <c r="E39" s="12">
        <f>SUM(E32:E38)</f>
        <v>3607454</v>
      </c>
      <c r="F39" s="31">
        <f>SUM(F32:F38)</f>
        <v>4760981</v>
      </c>
      <c r="G39" s="14">
        <f t="shared" ref="G39" si="6">(F39-E39)/E39</f>
        <v>0.31976208151233532</v>
      </c>
    </row>
    <row r="40" spans="1:7" s="3" customFormat="1" x14ac:dyDescent="0.25">
      <c r="E40" s="5"/>
      <c r="F40" s="5"/>
      <c r="G40" s="9"/>
    </row>
    <row r="41" spans="1:7" x14ac:dyDescent="0.25">
      <c r="A41" s="41" t="s">
        <v>89</v>
      </c>
      <c r="B41" t="s">
        <v>150</v>
      </c>
      <c r="C41" t="s">
        <v>151</v>
      </c>
      <c r="D41" t="s">
        <v>63</v>
      </c>
      <c r="E41" s="1">
        <v>0</v>
      </c>
      <c r="F41" s="20">
        <v>2583870</v>
      </c>
      <c r="G41" s="6" t="s">
        <v>8</v>
      </c>
    </row>
    <row r="42" spans="1:7" x14ac:dyDescent="0.25">
      <c r="A42" s="41" t="s">
        <v>165</v>
      </c>
      <c r="B42" t="s">
        <v>152</v>
      </c>
      <c r="C42" t="s">
        <v>153</v>
      </c>
      <c r="D42" t="s">
        <v>154</v>
      </c>
      <c r="E42" s="1">
        <v>0</v>
      </c>
      <c r="F42" s="20">
        <v>2485035</v>
      </c>
      <c r="G42" s="6" t="s">
        <v>8</v>
      </c>
    </row>
    <row r="43" spans="1:7" x14ac:dyDescent="0.25">
      <c r="B43" t="s">
        <v>90</v>
      </c>
      <c r="C43" t="s">
        <v>57</v>
      </c>
      <c r="D43" t="s">
        <v>91</v>
      </c>
      <c r="E43" s="1">
        <v>955715</v>
      </c>
      <c r="F43" s="20">
        <v>1090789</v>
      </c>
      <c r="G43" s="10">
        <f t="shared" ref="G43:G50" si="7">(F43-E43)/E43</f>
        <v>0.14133292874967956</v>
      </c>
    </row>
    <row r="44" spans="1:7" x14ac:dyDescent="0.25">
      <c r="B44" t="s">
        <v>119</v>
      </c>
      <c r="C44" t="s">
        <v>155</v>
      </c>
      <c r="D44" t="s">
        <v>121</v>
      </c>
      <c r="E44" s="1">
        <v>0</v>
      </c>
      <c r="F44" s="20">
        <v>406205</v>
      </c>
      <c r="G44" s="6" t="s">
        <v>8</v>
      </c>
    </row>
    <row r="45" spans="1:7" x14ac:dyDescent="0.25">
      <c r="B45" t="s">
        <v>156</v>
      </c>
      <c r="C45" t="s">
        <v>157</v>
      </c>
      <c r="D45" t="s">
        <v>63</v>
      </c>
      <c r="E45" s="1">
        <v>0</v>
      </c>
      <c r="F45" s="20">
        <v>291835</v>
      </c>
      <c r="G45" s="6" t="s">
        <v>8</v>
      </c>
    </row>
    <row r="46" spans="1:7" x14ac:dyDescent="0.25">
      <c r="B46" t="s">
        <v>92</v>
      </c>
      <c r="C46" t="s">
        <v>93</v>
      </c>
      <c r="D46" t="s">
        <v>94</v>
      </c>
      <c r="E46" s="1">
        <v>564109</v>
      </c>
      <c r="F46" s="1">
        <v>0</v>
      </c>
      <c r="G46" s="6" t="s">
        <v>8</v>
      </c>
    </row>
    <row r="47" spans="1:7" x14ac:dyDescent="0.25">
      <c r="B47" t="s">
        <v>95</v>
      </c>
      <c r="C47" t="s">
        <v>96</v>
      </c>
      <c r="D47" t="s">
        <v>63</v>
      </c>
      <c r="E47" s="1">
        <v>474179</v>
      </c>
      <c r="F47" s="1">
        <v>0</v>
      </c>
      <c r="G47" s="6" t="s">
        <v>8</v>
      </c>
    </row>
    <row r="48" spans="1:7" x14ac:dyDescent="0.25">
      <c r="B48" t="s">
        <v>97</v>
      </c>
      <c r="C48" t="s">
        <v>98</v>
      </c>
      <c r="D48" t="s">
        <v>49</v>
      </c>
      <c r="E48" s="1">
        <v>282888</v>
      </c>
      <c r="F48" s="1">
        <v>0</v>
      </c>
      <c r="G48" s="6" t="s">
        <v>8</v>
      </c>
    </row>
    <row r="49" spans="1:7" x14ac:dyDescent="0.25">
      <c r="B49" t="s">
        <v>100</v>
      </c>
      <c r="C49" t="s">
        <v>101</v>
      </c>
      <c r="D49" t="s">
        <v>102</v>
      </c>
      <c r="E49" s="1">
        <v>279467</v>
      </c>
      <c r="F49" s="1">
        <v>0</v>
      </c>
      <c r="G49" s="6" t="s">
        <v>8</v>
      </c>
    </row>
    <row r="50" spans="1:7" x14ac:dyDescent="0.25">
      <c r="E50" s="13">
        <f>SUM(E41:E46)</f>
        <v>1519824</v>
      </c>
      <c r="F50" s="12">
        <f>SUM(F41:F49)</f>
        <v>6857734</v>
      </c>
      <c r="G50" s="14">
        <f t="shared" si="7"/>
        <v>3.5121895693185525</v>
      </c>
    </row>
    <row r="51" spans="1:7" s="3" customFormat="1" x14ac:dyDescent="0.25">
      <c r="E51" s="5"/>
      <c r="F51" s="5"/>
      <c r="G51" s="9"/>
    </row>
    <row r="52" spans="1:7" x14ac:dyDescent="0.25">
      <c r="A52" s="41" t="s">
        <v>110</v>
      </c>
      <c r="B52" t="s">
        <v>111</v>
      </c>
      <c r="C52" t="s">
        <v>112</v>
      </c>
      <c r="D52" t="s">
        <v>63</v>
      </c>
      <c r="E52" s="1">
        <v>6110512</v>
      </c>
      <c r="F52" s="20">
        <v>6110512</v>
      </c>
      <c r="G52" s="10">
        <f t="shared" ref="G52:G58" si="8">(F52-E52)/E52</f>
        <v>0</v>
      </c>
    </row>
    <row r="53" spans="1:7" x14ac:dyDescent="0.25">
      <c r="A53" s="41" t="s">
        <v>166</v>
      </c>
      <c r="B53" t="s">
        <v>113</v>
      </c>
      <c r="C53" t="s">
        <v>114</v>
      </c>
      <c r="D53" t="s">
        <v>115</v>
      </c>
      <c r="E53" s="1">
        <v>1281020</v>
      </c>
      <c r="F53" s="20">
        <v>1281020</v>
      </c>
      <c r="G53" s="10">
        <f t="shared" si="8"/>
        <v>0</v>
      </c>
    </row>
    <row r="54" spans="1:7" x14ac:dyDescent="0.25">
      <c r="B54" t="s">
        <v>116</v>
      </c>
      <c r="C54" t="s">
        <v>117</v>
      </c>
      <c r="D54" t="s">
        <v>118</v>
      </c>
      <c r="E54" s="1">
        <v>1147824</v>
      </c>
      <c r="F54" s="20">
        <v>1147824</v>
      </c>
      <c r="G54" s="10">
        <f t="shared" si="8"/>
        <v>0</v>
      </c>
    </row>
    <row r="55" spans="1:7" x14ac:dyDescent="0.25">
      <c r="A55" s="32" t="s">
        <v>167</v>
      </c>
      <c r="B55" t="s">
        <v>119</v>
      </c>
      <c r="C55" t="s">
        <v>120</v>
      </c>
      <c r="D55" t="s">
        <v>121</v>
      </c>
      <c r="E55" s="1">
        <v>931249</v>
      </c>
      <c r="F55" s="20">
        <v>931249</v>
      </c>
      <c r="G55" s="10">
        <f t="shared" si="8"/>
        <v>0</v>
      </c>
    </row>
    <row r="56" spans="1:7" x14ac:dyDescent="0.25">
      <c r="A56" s="32"/>
      <c r="B56" t="s">
        <v>122</v>
      </c>
      <c r="C56" t="s">
        <v>123</v>
      </c>
      <c r="D56" t="s">
        <v>124</v>
      </c>
      <c r="E56" s="1">
        <v>472304</v>
      </c>
      <c r="F56" s="20">
        <v>472304</v>
      </c>
      <c r="G56" s="10">
        <f t="shared" si="8"/>
        <v>0</v>
      </c>
    </row>
    <row r="57" spans="1:7" x14ac:dyDescent="0.25">
      <c r="B57" t="s">
        <v>125</v>
      </c>
      <c r="C57" t="s">
        <v>126</v>
      </c>
      <c r="D57" t="s">
        <v>127</v>
      </c>
      <c r="E57" s="1">
        <v>0</v>
      </c>
      <c r="F57" s="1">
        <v>0</v>
      </c>
      <c r="G57" s="6" t="s">
        <v>8</v>
      </c>
    </row>
    <row r="58" spans="1:7" x14ac:dyDescent="0.25">
      <c r="E58" s="12">
        <f>SUM(E52:E57)</f>
        <v>9942909</v>
      </c>
      <c r="F58" s="12">
        <f>SUM(F52:F57)</f>
        <v>9942909</v>
      </c>
      <c r="G58" s="14">
        <f t="shared" si="8"/>
        <v>0</v>
      </c>
    </row>
    <row r="59" spans="1:7" s="3" customFormat="1" x14ac:dyDescent="0.25">
      <c r="E59" s="5"/>
      <c r="F59" s="5"/>
      <c r="G59" s="9"/>
    </row>
    <row r="62" spans="1:7" x14ac:dyDescent="0.25">
      <c r="A62" s="36" t="s">
        <v>128</v>
      </c>
    </row>
  </sheetData>
  <sortState ref="B32:F39">
    <sortCondition descending="1" ref="F32:F39"/>
  </sortState>
  <pageMargins left="0.7" right="0.7" top="0.75" bottom="0.75" header="0.3" footer="0.3"/>
  <pageSetup orientation="portrait" horizontalDpi="4294967295" verticalDpi="4294967295" r:id="rId1"/>
  <ignoredErrors>
    <ignoredError sqref="E11:F11 E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2013-2014</vt:lpstr>
      <vt:lpstr>2014-2015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Lund</dc:creator>
  <cp:keywords/>
  <dc:description/>
  <cp:lastModifiedBy>Diane Lund</cp:lastModifiedBy>
  <cp:revision/>
  <dcterms:created xsi:type="dcterms:W3CDTF">2016-10-25T18:21:56Z</dcterms:created>
  <dcterms:modified xsi:type="dcterms:W3CDTF">2017-01-19T21:15:07Z</dcterms:modified>
  <cp:category/>
  <cp:contentStatus/>
</cp:coreProperties>
</file>