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57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e\Desktop\"/>
    </mc:Choice>
  </mc:AlternateContent>
  <bookViews>
    <workbookView xWindow="0" yWindow="0" windowWidth="18270" windowHeight="6555"/>
  </bookViews>
  <sheets>
    <sheet name="Sheet1" sheetId="1" r:id="rId1"/>
  </sheets>
  <calcPr calcId="171027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2" i="1" l="1"/>
  <c r="E52" i="1"/>
  <c r="D41" i="1"/>
  <c r="E41" i="1"/>
  <c r="E66" i="1"/>
  <c r="D66" i="1"/>
  <c r="F66" i="1"/>
  <c r="F65" i="1"/>
  <c r="F64" i="1"/>
  <c r="E61" i="1"/>
  <c r="D61" i="1"/>
  <c r="F61" i="1"/>
  <c r="F60" i="1"/>
  <c r="F54" i="1"/>
  <c r="E56" i="1"/>
  <c r="D56" i="1"/>
  <c r="F56" i="1"/>
  <c r="F47" i="1"/>
  <c r="E48" i="1"/>
  <c r="D48" i="1"/>
  <c r="F48" i="1"/>
  <c r="F46" i="1"/>
  <c r="F43" i="1"/>
  <c r="E36" i="1"/>
  <c r="D36" i="1"/>
  <c r="F36" i="1"/>
  <c r="G36" i="1"/>
  <c r="F34" i="1"/>
  <c r="E32" i="1"/>
  <c r="D32" i="1"/>
  <c r="F32" i="1"/>
  <c r="F30" i="1"/>
  <c r="G28" i="1"/>
  <c r="E28" i="1"/>
  <c r="D28" i="1"/>
  <c r="G24" i="1"/>
  <c r="E24" i="1"/>
  <c r="E15" i="1"/>
  <c r="D15" i="1"/>
  <c r="F15" i="1"/>
  <c r="F13" i="1"/>
  <c r="F12" i="1"/>
  <c r="E20" i="1"/>
  <c r="D20" i="1"/>
  <c r="F20" i="1"/>
  <c r="F19" i="1"/>
  <c r="F3" i="1"/>
  <c r="F5" i="1"/>
  <c r="E6" i="1"/>
  <c r="D6" i="1"/>
  <c r="F6" i="1"/>
  <c r="E10" i="1"/>
  <c r="D10" i="1"/>
</calcChain>
</file>

<file path=xl/sharedStrings.xml><?xml version="1.0" encoding="utf-8"?>
<sst xmlns="http://schemas.openxmlformats.org/spreadsheetml/2006/main" count="154" uniqueCount="56">
  <si>
    <t>Providence Health &amp; Services: Oregon</t>
  </si>
  <si>
    <t>CompHealth</t>
  </si>
  <si>
    <t>Epic Systems Corporation</t>
  </si>
  <si>
    <t>Baugh Skanska Inc.</t>
  </si>
  <si>
    <t>Renal Care Group NW Inc.</t>
  </si>
  <si>
    <t>Howard S Wright Construction LP</t>
  </si>
  <si>
    <t>Zimmer Gunsul Fransca Architects LLP</t>
  </si>
  <si>
    <t>McCormack Construction Company</t>
  </si>
  <si>
    <t>Inland NW Health Services</t>
  </si>
  <si>
    <t>Interpath Laboratory</t>
  </si>
  <si>
    <t>McKesson Information Solutions</t>
  </si>
  <si>
    <t>Hospital</t>
  </si>
  <si>
    <t>Grande Ronde Hospital</t>
  </si>
  <si>
    <t xml:space="preserve"> Lab Testing</t>
  </si>
  <si>
    <t>Good Shepherd Hospital</t>
  </si>
  <si>
    <t>Construction</t>
  </si>
  <si>
    <t>HIS Consulting</t>
  </si>
  <si>
    <t>Pro Fees for Specialty Clinic Providers</t>
  </si>
  <si>
    <t>Mid-Columbia Medical Center</t>
  </si>
  <si>
    <t>Silverton Health</t>
  </si>
  <si>
    <t>Billing Services</t>
  </si>
  <si>
    <t>CHI-St. Anthony Hospital</t>
  </si>
  <si>
    <t>Information Management</t>
  </si>
  <si>
    <t>CHI-Mercy Medical Center</t>
  </si>
  <si>
    <t>Healthcare Services</t>
  </si>
  <si>
    <t>Architect Services</t>
  </si>
  <si>
    <t>Samaritan Health Services</t>
  </si>
  <si>
    <t>Locum Physicians</t>
  </si>
  <si>
    <t>PeaceHealth Systems</t>
  </si>
  <si>
    <t>Software Implementation</t>
  </si>
  <si>
    <t>Neonatal Care</t>
  </si>
  <si>
    <t>Tuality</t>
  </si>
  <si>
    <t>Recruiter</t>
  </si>
  <si>
    <t>NA</t>
  </si>
  <si>
    <t>St. Charles Health System</t>
  </si>
  <si>
    <t>Providence Health &amp; Services</t>
  </si>
  <si>
    <t>Hospital &amp; Healthcare Services</t>
  </si>
  <si>
    <t>Legacy Emanuel</t>
  </si>
  <si>
    <t>Legacy Mount Hood</t>
  </si>
  <si>
    <t>Legacy Meridian Park</t>
  </si>
  <si>
    <t>Percent Change 2013-2014</t>
  </si>
  <si>
    <t>Consultants</t>
  </si>
  <si>
    <t>Legacy Health</t>
  </si>
  <si>
    <t>Software Support Services</t>
  </si>
  <si>
    <t>Legacy Good Samaritan</t>
  </si>
  <si>
    <t>Medical Services</t>
  </si>
  <si>
    <t>Oregon Health &amp; Sciences University</t>
  </si>
  <si>
    <t>Oregon Anesthesiology Group</t>
  </si>
  <si>
    <t>Portland Adventist Medical Center</t>
  </si>
  <si>
    <t>Salem Hospital</t>
  </si>
  <si>
    <t>Peterson Kolberg &amp; Associates</t>
  </si>
  <si>
    <t>Good Shepherd</t>
  </si>
  <si>
    <t>Architecture</t>
  </si>
  <si>
    <t>Grande Ronde</t>
  </si>
  <si>
    <t>Independent Contractor</t>
  </si>
  <si>
    <t>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</si>
</sst>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$&quot;#,##0"/>
    <numFmt numFmtId="165" formatCode="&quot;$&quot;#,##0;[Red]&quot;$&quot;#,##0"/>
    <numFmt numFmtId="166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Font="1"/>
    <xf numFmtId="0" fontId="0" fillId="2" borderId="0" xfId="0" applyFont="1" applyFill="1"/>
    <xf numFmtId="0" fontId="0" fillId="3" borderId="0" xfId="0" applyFill="1"/>
    <xf numFmtId="0" fontId="0" fillId="2" borderId="0" xfId="0" applyFill="1"/>
    <xf numFmtId="164" fontId="0" fillId="0" borderId="0" xfId="0" applyNumberFormat="1"/>
    <xf numFmtId="164" fontId="0" fillId="0" borderId="0" xfId="0" applyNumberFormat="1" applyFont="1"/>
    <xf numFmtId="164" fontId="0" fillId="0" borderId="0" xfId="0" applyNumberFormat="1" applyAlignment="1">
      <alignment horizontal="right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NumberFormat="1" applyFont="1" applyAlignment="1">
      <alignment horizontal="center"/>
    </xf>
    <xf numFmtId="165" fontId="0" fillId="0" borderId="0" xfId="0" applyNumberFormat="1" applyFont="1"/>
    <xf numFmtId="164" fontId="0" fillId="0" borderId="0" xfId="1" applyNumberFormat="1" applyFont="1"/>
    <xf numFmtId="165" fontId="0" fillId="2" borderId="0" xfId="0" applyNumberFormat="1" applyFont="1" applyFill="1"/>
    <xf numFmtId="164" fontId="0" fillId="2" borderId="0" xfId="0" applyNumberFormat="1" applyFill="1" applyAlignment="1">
      <alignment horizontal="right"/>
    </xf>
    <xf numFmtId="0" fontId="3" fillId="0" borderId="0" xfId="0" applyNumberFormat="1" applyFont="1" applyAlignment="1">
      <alignment horizontal="center" wrapText="1"/>
    </xf>
    <xf numFmtId="164" fontId="0" fillId="2" borderId="0" xfId="0" applyNumberFormat="1" applyFill="1"/>
    <xf numFmtId="166" fontId="0" fillId="0" borderId="0" xfId="0" applyNumberFormat="1" applyFont="1"/>
    <xf numFmtId="166" fontId="0" fillId="0" borderId="0" xfId="0" applyNumberFormat="1" applyFont="1" applyAlignment="1">
      <alignment horizontal="right"/>
    </xf>
    <xf numFmtId="166" fontId="2" fillId="0" borderId="0" xfId="0" applyNumberFormat="1" applyFont="1"/>
    <xf numFmtId="165" fontId="3" fillId="0" borderId="0" xfId="0" applyNumberFormat="1" applyFont="1"/>
    <xf numFmtId="166" fontId="3" fillId="0" borderId="0" xfId="0" applyNumberFormat="1" applyFont="1"/>
    <xf numFmtId="0" fontId="0" fillId="3" borderId="0" xfId="0" applyFont="1" applyFill="1"/>
    <xf numFmtId="164" fontId="0" fillId="3" borderId="0" xfId="0" applyNumberFormat="1" applyFill="1"/>
    <xf numFmtId="0" fontId="0" fillId="0" borderId="0" xfId="0" applyFont="1" applyAlignment="1">
      <alignment horizontal="left" vertical="center"/>
    </xf>
    <xf numFmtId="164" fontId="3" fillId="0" borderId="0" xfId="0" applyNumberFormat="1" applyFont="1"/>
    <xf numFmtId="166" fontId="4" fillId="0" borderId="0" xfId="0" applyNumberFormat="1" applyFont="1"/>
    <xf numFmtId="164" fontId="5" fillId="0" borderId="0" xfId="0" applyNumberFormat="1" applyFont="1"/>
    <xf numFmtId="166" fontId="6" fillId="0" borderId="0" xfId="0" applyNumberFormat="1" applyFont="1"/>
    <xf numFmtId="164" fontId="3" fillId="0" borderId="0" xfId="0" applyNumberFormat="1" applyFont="1" applyAlignment="1">
      <alignment horizontal="right"/>
    </xf>
    <xf numFmtId="165" fontId="0" fillId="0" borderId="0" xfId="0" applyNumberFormat="1"/>
    <xf numFmtId="0" fontId="7" fillId="0" borderId="0" xfId="0" applyFont="1" applyAlignment="1">
      <alignment horizontal="left"/>
    </xf>
    <xf numFmtId="164" fontId="0" fillId="0" borderId="0" xfId="0" applyNumberFormat="1" applyFont="1" applyAlignment="1">
      <alignment horizontal="right"/>
    </xf>
    <xf numFmtId="165" fontId="0" fillId="0" borderId="0" xfId="0" applyNumberFormat="1" applyFont="1" applyAlignment="1">
      <alignment horizontal="righ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6"/>
  <sheetViews>
    <sheetView tabSelected="1" workbookViewId="0">
      <selection activeCell="C1" sqref="C1"/>
    </sheetView>
  </sheetViews>
  <sheetFormatPr defaultRowHeight="15" x14ac:dyDescent="0.25"/>
  <cols>
    <col min="1" max="1" width="35.28515625" bestFit="1" customWidth="1"/>
    <col min="2" max="2" width="33.42578125" bestFit="1" customWidth="1"/>
    <col min="3" max="3" width="35" bestFit="1" customWidth="1"/>
    <col min="4" max="4" width="11.140625" style="5" bestFit="1" customWidth="1"/>
    <col min="5" max="5" width="12.140625" style="5" bestFit="1" customWidth="1"/>
    <col min="6" max="6" width="9.7109375" style="5" bestFit="1" customWidth="1"/>
    <col min="7" max="7" width="10.140625" style="5" bestFit="1" customWidth="1"/>
  </cols>
  <sheetData>
    <row r="1" spans="1:7" s="9" customFormat="1" ht="45" x14ac:dyDescent="0.25">
      <c r="A1" s="9" t="s">
        <v>54</v>
      </c>
      <c r="B1" s="9" t="s">
        <v>11</v>
      </c>
      <c r="C1" s="9" t="s">
        <v>55</v>
      </c>
      <c r="D1" s="10">
        <v>2013</v>
      </c>
      <c r="E1" s="10">
        <v>2014</v>
      </c>
      <c r="F1" s="15" t="s">
        <v>40</v>
      </c>
      <c r="G1" s="10">
        <v>2015</v>
      </c>
    </row>
    <row r="2" spans="1:7" x14ac:dyDescent="0.25">
      <c r="A2" s="1" t="s">
        <v>3</v>
      </c>
      <c r="B2" t="s">
        <v>34</v>
      </c>
      <c r="C2" t="s">
        <v>15</v>
      </c>
      <c r="D2" s="5">
        <v>0</v>
      </c>
      <c r="E2" s="11">
        <v>6168939</v>
      </c>
      <c r="F2" s="18" t="s">
        <v>33</v>
      </c>
      <c r="G2" s="7" t="s">
        <v>33</v>
      </c>
    </row>
    <row r="3" spans="1:7" x14ac:dyDescent="0.25">
      <c r="A3" s="1"/>
      <c r="B3" t="s">
        <v>37</v>
      </c>
      <c r="C3" t="s">
        <v>15</v>
      </c>
      <c r="D3" s="11">
        <v>2504502</v>
      </c>
      <c r="E3" s="11">
        <v>11353218</v>
      </c>
      <c r="F3" s="17">
        <f>(E3-D3)/D3</f>
        <v>3.5331239503901375</v>
      </c>
      <c r="G3" s="7" t="s">
        <v>33</v>
      </c>
    </row>
    <row r="4" spans="1:7" x14ac:dyDescent="0.25">
      <c r="A4" s="1"/>
      <c r="B4" t="s">
        <v>38</v>
      </c>
      <c r="C4" t="s">
        <v>15</v>
      </c>
      <c r="D4" s="11">
        <v>348133</v>
      </c>
      <c r="E4" s="5">
        <v>0</v>
      </c>
      <c r="F4" s="18" t="s">
        <v>33</v>
      </c>
      <c r="G4" s="7" t="s">
        <v>33</v>
      </c>
    </row>
    <row r="5" spans="1:7" x14ac:dyDescent="0.25">
      <c r="A5" s="1"/>
      <c r="B5" t="s">
        <v>39</v>
      </c>
      <c r="C5" t="s">
        <v>15</v>
      </c>
      <c r="D5" s="11">
        <v>1216577</v>
      </c>
      <c r="E5" s="11">
        <v>1099455</v>
      </c>
      <c r="F5" s="19">
        <f>(E5-D5)/D5</f>
        <v>-9.6271752630536334E-2</v>
      </c>
      <c r="G5" s="7" t="s">
        <v>33</v>
      </c>
    </row>
    <row r="6" spans="1:7" x14ac:dyDescent="0.25">
      <c r="A6" s="1"/>
      <c r="D6" s="20">
        <f>SUM(D2:D5)</f>
        <v>4069212</v>
      </c>
      <c r="E6" s="20">
        <f>SUM(E2:E5)</f>
        <v>18621612</v>
      </c>
      <c r="F6" s="21">
        <f>(E6-D6)/D6</f>
        <v>3.5762206540234325</v>
      </c>
      <c r="G6" s="7" t="s">
        <v>33</v>
      </c>
    </row>
    <row r="7" spans="1:7" s="4" customFormat="1" x14ac:dyDescent="0.25">
      <c r="A7" s="2"/>
      <c r="D7" s="13"/>
      <c r="E7" s="13"/>
      <c r="F7" s="13"/>
      <c r="G7" s="14"/>
    </row>
    <row r="8" spans="1:7" x14ac:dyDescent="0.25">
      <c r="A8" s="1" t="s">
        <v>1</v>
      </c>
      <c r="B8" t="s">
        <v>26</v>
      </c>
      <c r="C8" s="1" t="s">
        <v>27</v>
      </c>
      <c r="D8" s="5">
        <v>0</v>
      </c>
      <c r="E8" s="5">
        <v>0</v>
      </c>
      <c r="F8" s="7" t="s">
        <v>33</v>
      </c>
      <c r="G8" s="5">
        <v>4075836</v>
      </c>
    </row>
    <row r="9" spans="1:7" x14ac:dyDescent="0.25">
      <c r="A9" s="1"/>
      <c r="B9" t="s">
        <v>31</v>
      </c>
      <c r="C9" t="s">
        <v>32</v>
      </c>
      <c r="D9" s="5">
        <v>0</v>
      </c>
      <c r="E9" s="5">
        <v>175171</v>
      </c>
      <c r="F9" s="7" t="s">
        <v>33</v>
      </c>
      <c r="G9" s="7" t="s">
        <v>33</v>
      </c>
    </row>
    <row r="10" spans="1:7" x14ac:dyDescent="0.25">
      <c r="A10" s="1"/>
      <c r="D10" s="5">
        <f>SUM(D8:D9)</f>
        <v>0</v>
      </c>
      <c r="E10" s="5">
        <f>SUM(E8:E9)</f>
        <v>175171</v>
      </c>
      <c r="F10" s="7" t="s">
        <v>33</v>
      </c>
      <c r="G10" s="7" t="s">
        <v>33</v>
      </c>
    </row>
    <row r="11" spans="1:7" s="4" customFormat="1" x14ac:dyDescent="0.25">
      <c r="A11" s="2"/>
      <c r="D11" s="16"/>
      <c r="E11" s="16"/>
      <c r="F11" s="16"/>
      <c r="G11" s="16"/>
    </row>
    <row r="12" spans="1:7" x14ac:dyDescent="0.25">
      <c r="A12" s="1" t="s">
        <v>2</v>
      </c>
      <c r="B12" t="s">
        <v>42</v>
      </c>
      <c r="C12" s="1" t="s">
        <v>41</v>
      </c>
      <c r="D12" s="11">
        <v>2824464</v>
      </c>
      <c r="E12" s="11">
        <v>3854474</v>
      </c>
      <c r="F12" s="26">
        <f>(E12-D12)/D12</f>
        <v>0.36467450107347799</v>
      </c>
      <c r="G12" s="7" t="s">
        <v>33</v>
      </c>
    </row>
    <row r="13" spans="1:7" x14ac:dyDescent="0.25">
      <c r="A13" s="1"/>
      <c r="B13" s="24" t="s">
        <v>26</v>
      </c>
      <c r="C13" s="1" t="s">
        <v>43</v>
      </c>
      <c r="D13" s="11">
        <v>7388656</v>
      </c>
      <c r="E13" s="11">
        <v>5212732</v>
      </c>
      <c r="F13" s="19">
        <f>(E13-D13)/D13</f>
        <v>-0.294495237022809</v>
      </c>
      <c r="G13" s="5">
        <v>4291001</v>
      </c>
    </row>
    <row r="14" spans="1:7" x14ac:dyDescent="0.25">
      <c r="A14" s="1"/>
      <c r="B14" s="24" t="s">
        <v>49</v>
      </c>
      <c r="C14" s="1" t="s">
        <v>41</v>
      </c>
      <c r="D14" s="30">
        <v>2107376</v>
      </c>
      <c r="E14" s="33" t="s">
        <v>33</v>
      </c>
      <c r="F14" s="33" t="s">
        <v>33</v>
      </c>
      <c r="G14" s="33" t="s">
        <v>33</v>
      </c>
    </row>
    <row r="15" spans="1:7" x14ac:dyDescent="0.25">
      <c r="A15" s="1"/>
      <c r="D15" s="27">
        <f>SUM(D12:D13)</f>
        <v>10213120</v>
      </c>
      <c r="E15" s="27">
        <f>SUM(E12:E13)</f>
        <v>9067206</v>
      </c>
      <c r="F15" s="28">
        <f>(E15-D15)/D15</f>
        <v>-0.11220018956009525</v>
      </c>
      <c r="G15" s="7" t="s">
        <v>33</v>
      </c>
    </row>
    <row r="16" spans="1:7" s="3" customFormat="1" x14ac:dyDescent="0.25">
      <c r="A16" s="22"/>
      <c r="D16" s="23"/>
      <c r="E16" s="23"/>
      <c r="F16" s="23"/>
      <c r="G16" s="23"/>
    </row>
    <row r="17" spans="1:7" x14ac:dyDescent="0.25">
      <c r="A17" s="1" t="s">
        <v>5</v>
      </c>
      <c r="B17" t="s">
        <v>26</v>
      </c>
      <c r="C17" t="s">
        <v>15</v>
      </c>
      <c r="D17" s="5">
        <v>0</v>
      </c>
      <c r="E17" s="11">
        <v>4372599</v>
      </c>
      <c r="F17" s="7" t="s">
        <v>33</v>
      </c>
      <c r="G17" s="5">
        <v>0</v>
      </c>
    </row>
    <row r="18" spans="1:7" x14ac:dyDescent="0.25">
      <c r="A18" s="1"/>
      <c r="B18" t="s">
        <v>44</v>
      </c>
      <c r="C18" t="s">
        <v>15</v>
      </c>
      <c r="D18" s="11">
        <v>1108241</v>
      </c>
      <c r="E18" s="5">
        <v>0</v>
      </c>
      <c r="F18" s="7" t="s">
        <v>33</v>
      </c>
      <c r="G18" s="7" t="s">
        <v>33</v>
      </c>
    </row>
    <row r="19" spans="1:7" x14ac:dyDescent="0.25">
      <c r="A19" s="1"/>
      <c r="B19" t="s">
        <v>34</v>
      </c>
      <c r="C19" t="s">
        <v>15</v>
      </c>
      <c r="D19" s="11">
        <v>4015022</v>
      </c>
      <c r="E19" s="11">
        <v>6674906</v>
      </c>
      <c r="F19" s="17">
        <f>(E19-D19)/D19</f>
        <v>0.66248304492478494</v>
      </c>
      <c r="G19" s="7" t="s">
        <v>33</v>
      </c>
    </row>
    <row r="20" spans="1:7" x14ac:dyDescent="0.25">
      <c r="A20" s="1"/>
      <c r="D20" s="25">
        <f>SUM(D17:D19)</f>
        <v>5123263</v>
      </c>
      <c r="E20" s="25">
        <f>SUM(E17:E19)</f>
        <v>11047505</v>
      </c>
      <c r="F20" s="21">
        <f>(E20-D20)/D20</f>
        <v>1.1563415737197174</v>
      </c>
      <c r="G20" s="7" t="s">
        <v>33</v>
      </c>
    </row>
    <row r="21" spans="1:7" s="3" customFormat="1" x14ac:dyDescent="0.25">
      <c r="A21" s="22"/>
      <c r="D21" s="23"/>
      <c r="E21" s="23"/>
      <c r="F21" s="23"/>
      <c r="G21" s="23"/>
    </row>
    <row r="22" spans="1:7" x14ac:dyDescent="0.25">
      <c r="A22" s="1" t="s">
        <v>8</v>
      </c>
      <c r="B22" t="s">
        <v>21</v>
      </c>
      <c r="C22" s="1" t="s">
        <v>22</v>
      </c>
      <c r="D22" s="5">
        <v>0</v>
      </c>
      <c r="E22" s="11">
        <v>1625247</v>
      </c>
      <c r="F22" s="7" t="s">
        <v>33</v>
      </c>
      <c r="G22" s="5">
        <v>1815209</v>
      </c>
    </row>
    <row r="23" spans="1:7" x14ac:dyDescent="0.25">
      <c r="A23" s="1"/>
      <c r="B23" t="s">
        <v>23</v>
      </c>
      <c r="C23" t="s">
        <v>24</v>
      </c>
      <c r="D23" s="5">
        <v>0</v>
      </c>
      <c r="E23" s="5">
        <v>0</v>
      </c>
      <c r="F23" s="7" t="s">
        <v>33</v>
      </c>
      <c r="G23" s="11">
        <v>4630118</v>
      </c>
    </row>
    <row r="24" spans="1:7" s="8" customFormat="1" x14ac:dyDescent="0.25">
      <c r="D24" s="25">
        <v>0</v>
      </c>
      <c r="E24" s="25">
        <f>SUM(E22:E23)</f>
        <v>1625247</v>
      </c>
      <c r="F24" s="29" t="s">
        <v>33</v>
      </c>
      <c r="G24" s="20">
        <f>SUM(G22:G23)</f>
        <v>6445327</v>
      </c>
    </row>
    <row r="25" spans="1:7" s="3" customFormat="1" x14ac:dyDescent="0.25">
      <c r="A25" s="22"/>
      <c r="D25" s="23"/>
      <c r="E25" s="23"/>
      <c r="F25" s="23"/>
      <c r="G25" s="23"/>
    </row>
    <row r="26" spans="1:7" x14ac:dyDescent="0.25">
      <c r="A26" s="1" t="s">
        <v>9</v>
      </c>
      <c r="B26" t="s">
        <v>12</v>
      </c>
      <c r="C26" t="s">
        <v>13</v>
      </c>
      <c r="D26" s="5">
        <v>248858</v>
      </c>
      <c r="E26" s="5">
        <v>0</v>
      </c>
      <c r="F26" s="7" t="s">
        <v>33</v>
      </c>
      <c r="G26" s="5">
        <v>0</v>
      </c>
    </row>
    <row r="27" spans="1:7" x14ac:dyDescent="0.25">
      <c r="A27" s="1"/>
      <c r="B27" t="s">
        <v>21</v>
      </c>
      <c r="C27" t="s">
        <v>13</v>
      </c>
      <c r="D27" s="11">
        <v>891472</v>
      </c>
      <c r="E27" s="5">
        <v>0</v>
      </c>
      <c r="F27" s="7" t="s">
        <v>33</v>
      </c>
      <c r="G27" s="5">
        <v>852928</v>
      </c>
    </row>
    <row r="28" spans="1:7" s="8" customFormat="1" x14ac:dyDescent="0.25">
      <c r="D28" s="20">
        <f>SUM(D26:D27)</f>
        <v>1140330</v>
      </c>
      <c r="E28" s="25">
        <f>SUM(E26:E27)</f>
        <v>0</v>
      </c>
      <c r="F28" s="29" t="s">
        <v>33</v>
      </c>
      <c r="G28" s="25">
        <f>SUM(G26:G27)</f>
        <v>852928</v>
      </c>
    </row>
    <row r="29" spans="1:7" s="3" customFormat="1" x14ac:dyDescent="0.25">
      <c r="D29" s="23"/>
      <c r="E29" s="23"/>
      <c r="F29" s="23"/>
      <c r="G29" s="23"/>
    </row>
    <row r="30" spans="1:7" x14ac:dyDescent="0.25">
      <c r="A30" s="1" t="s">
        <v>7</v>
      </c>
      <c r="B30" t="s">
        <v>14</v>
      </c>
      <c r="C30" t="s">
        <v>15</v>
      </c>
      <c r="D30" s="5">
        <v>446178</v>
      </c>
      <c r="E30" s="5">
        <v>6110512</v>
      </c>
      <c r="F30" s="17">
        <f>(E30-D30)/D30</f>
        <v>12.695233740794032</v>
      </c>
      <c r="G30" s="5">
        <v>0</v>
      </c>
    </row>
    <row r="31" spans="1:7" x14ac:dyDescent="0.25">
      <c r="A31" s="1"/>
      <c r="B31" t="s">
        <v>21</v>
      </c>
      <c r="C31" t="s">
        <v>15</v>
      </c>
      <c r="D31" s="5">
        <v>0</v>
      </c>
      <c r="E31" s="11">
        <v>1701046</v>
      </c>
      <c r="F31" s="7" t="s">
        <v>33</v>
      </c>
      <c r="G31" s="5">
        <v>0</v>
      </c>
    </row>
    <row r="32" spans="1:7" x14ac:dyDescent="0.25">
      <c r="D32" s="25">
        <f>SUM(D30:D31)</f>
        <v>446178</v>
      </c>
      <c r="E32" s="25">
        <f>SUM(E30:E31)</f>
        <v>7811558</v>
      </c>
      <c r="F32" s="21">
        <f>(E32-D32)/D32</f>
        <v>16.507716651201985</v>
      </c>
      <c r="G32" s="7" t="s">
        <v>33</v>
      </c>
    </row>
    <row r="33" spans="1:7" s="3" customFormat="1" x14ac:dyDescent="0.25">
      <c r="D33" s="23"/>
      <c r="E33" s="23"/>
      <c r="F33" s="23"/>
      <c r="G33" s="23"/>
    </row>
    <row r="34" spans="1:7" x14ac:dyDescent="0.25">
      <c r="A34" t="s">
        <v>10</v>
      </c>
      <c r="B34" t="s">
        <v>12</v>
      </c>
      <c r="C34" t="s">
        <v>16</v>
      </c>
      <c r="D34" s="5">
        <v>860010</v>
      </c>
      <c r="E34" s="5">
        <v>955715</v>
      </c>
      <c r="F34" s="17">
        <f>(E34-D34)/D34</f>
        <v>0.11128358972570086</v>
      </c>
      <c r="G34" s="6">
        <v>1090789</v>
      </c>
    </row>
    <row r="35" spans="1:7" x14ac:dyDescent="0.25">
      <c r="B35" t="s">
        <v>28</v>
      </c>
      <c r="C35" t="s">
        <v>29</v>
      </c>
      <c r="D35" s="5">
        <v>0</v>
      </c>
      <c r="E35" s="12">
        <v>2432525</v>
      </c>
      <c r="F35" s="7" t="s">
        <v>33</v>
      </c>
      <c r="G35" s="5">
        <v>7464897</v>
      </c>
    </row>
    <row r="36" spans="1:7" x14ac:dyDescent="0.25">
      <c r="A36" s="1"/>
      <c r="D36" s="25">
        <f>SUM(D34:D35)</f>
        <v>860010</v>
      </c>
      <c r="E36" s="25">
        <f>SUM(E34:E35)</f>
        <v>3388240</v>
      </c>
      <c r="F36" s="21">
        <f>(E36-D36)/D36</f>
        <v>2.9397681422309043</v>
      </c>
      <c r="G36" s="5">
        <f>SUM(G34:G35)</f>
        <v>8555686</v>
      </c>
    </row>
    <row r="37" spans="1:7" s="3" customFormat="1" x14ac:dyDescent="0.25">
      <c r="A37" s="22"/>
      <c r="D37" s="23"/>
      <c r="E37" s="23"/>
      <c r="F37" s="23"/>
      <c r="G37" s="23"/>
    </row>
    <row r="38" spans="1:7" s="8" customFormat="1" ht="15.75" x14ac:dyDescent="0.25">
      <c r="A38" s="1" t="s">
        <v>47</v>
      </c>
      <c r="B38" s="31" t="s">
        <v>48</v>
      </c>
      <c r="C38" s="1" t="s">
        <v>45</v>
      </c>
      <c r="D38" s="11">
        <v>1232219</v>
      </c>
      <c r="E38" s="11">
        <v>1377061</v>
      </c>
      <c r="F38" s="32" t="s">
        <v>33</v>
      </c>
      <c r="G38" s="32" t="s">
        <v>33</v>
      </c>
    </row>
    <row r="39" spans="1:7" s="8" customFormat="1" ht="15.75" x14ac:dyDescent="0.25">
      <c r="B39" s="31" t="s">
        <v>38</v>
      </c>
      <c r="C39" s="1" t="s">
        <v>45</v>
      </c>
      <c r="D39" s="11">
        <v>501790</v>
      </c>
      <c r="E39" s="11">
        <v>478877</v>
      </c>
      <c r="F39" s="32" t="s">
        <v>33</v>
      </c>
      <c r="G39" s="32" t="s">
        <v>33</v>
      </c>
    </row>
    <row r="40" spans="1:7" s="8" customFormat="1" ht="15.75" x14ac:dyDescent="0.25">
      <c r="B40" s="31" t="s">
        <v>49</v>
      </c>
      <c r="C40" s="1" t="s">
        <v>45</v>
      </c>
      <c r="D40" s="30">
        <v>1641095</v>
      </c>
      <c r="E40" s="6">
        <v>0</v>
      </c>
      <c r="F40" s="32" t="s">
        <v>33</v>
      </c>
      <c r="G40" s="32" t="s">
        <v>33</v>
      </c>
    </row>
    <row r="41" spans="1:7" s="8" customFormat="1" x14ac:dyDescent="0.25">
      <c r="D41" s="25">
        <f>SUM(D38:D40)</f>
        <v>3375104</v>
      </c>
      <c r="E41" s="25">
        <f>SUM(E38:E40)</f>
        <v>1855938</v>
      </c>
      <c r="F41" s="32" t="s">
        <v>33</v>
      </c>
      <c r="G41" s="32" t="s">
        <v>33</v>
      </c>
    </row>
    <row r="42" spans="1:7" s="3" customFormat="1" x14ac:dyDescent="0.25">
      <c r="D42" s="23"/>
      <c r="E42" s="23"/>
      <c r="F42" s="23"/>
      <c r="G42" s="23"/>
    </row>
    <row r="43" spans="1:7" x14ac:dyDescent="0.25">
      <c r="A43" s="1" t="s">
        <v>46</v>
      </c>
      <c r="B43" t="s">
        <v>18</v>
      </c>
      <c r="C43" t="s">
        <v>17</v>
      </c>
      <c r="D43" s="5">
        <v>1056634</v>
      </c>
      <c r="E43" s="6">
        <v>1392745</v>
      </c>
      <c r="F43" s="17">
        <f>(E43-D43)/D43</f>
        <v>0.31809595375503724</v>
      </c>
      <c r="G43" s="7">
        <v>2719150</v>
      </c>
    </row>
    <row r="44" spans="1:7" x14ac:dyDescent="0.25">
      <c r="B44" t="s">
        <v>28</v>
      </c>
      <c r="C44" t="s">
        <v>30</v>
      </c>
      <c r="D44" s="11">
        <v>2219863</v>
      </c>
      <c r="E44" s="5">
        <v>0</v>
      </c>
      <c r="F44" s="7" t="s">
        <v>33</v>
      </c>
      <c r="G44" s="5">
        <v>0</v>
      </c>
    </row>
    <row r="45" spans="1:7" x14ac:dyDescent="0.25">
      <c r="B45" t="s">
        <v>35</v>
      </c>
      <c r="C45" t="s">
        <v>24</v>
      </c>
      <c r="D45" s="5">
        <v>0</v>
      </c>
      <c r="E45" s="5">
        <v>51958143</v>
      </c>
      <c r="F45" s="7" t="s">
        <v>33</v>
      </c>
      <c r="G45" s="5">
        <v>0</v>
      </c>
    </row>
    <row r="46" spans="1:7" x14ac:dyDescent="0.25">
      <c r="A46" s="1"/>
      <c r="B46" t="s">
        <v>37</v>
      </c>
      <c r="C46" s="1" t="s">
        <v>45</v>
      </c>
      <c r="D46" s="11">
        <v>2205542</v>
      </c>
      <c r="E46" s="11">
        <v>2033331</v>
      </c>
      <c r="F46" s="19">
        <f>(E46-D46)/D46</f>
        <v>-7.8081034049680309E-2</v>
      </c>
      <c r="G46" s="7" t="s">
        <v>33</v>
      </c>
    </row>
    <row r="47" spans="1:7" x14ac:dyDescent="0.25">
      <c r="A47" s="1"/>
      <c r="B47" t="s">
        <v>44</v>
      </c>
      <c r="C47" s="1" t="s">
        <v>45</v>
      </c>
      <c r="D47" s="11">
        <v>1456982</v>
      </c>
      <c r="E47" s="11">
        <v>1474271</v>
      </c>
      <c r="F47" s="17">
        <f>(E47-D47)/D47</f>
        <v>1.1866309947549112E-2</v>
      </c>
      <c r="G47" s="7" t="s">
        <v>33</v>
      </c>
    </row>
    <row r="48" spans="1:7" x14ac:dyDescent="0.25">
      <c r="A48" s="1"/>
      <c r="D48" s="25">
        <f>SUM(D43:D47)</f>
        <v>6939021</v>
      </c>
      <c r="E48" s="25">
        <f>SUM(E43:E47)</f>
        <v>56858490</v>
      </c>
      <c r="F48" s="21">
        <f>(E48-D48)/D48</f>
        <v>7.1940218944430345</v>
      </c>
      <c r="G48" s="7" t="s">
        <v>33</v>
      </c>
    </row>
    <row r="49" spans="1:7" s="3" customFormat="1" x14ac:dyDescent="0.25">
      <c r="A49" s="22"/>
      <c r="D49" s="23"/>
      <c r="E49" s="23"/>
      <c r="F49" s="23"/>
      <c r="G49" s="23"/>
    </row>
    <row r="50" spans="1:7" x14ac:dyDescent="0.25">
      <c r="A50" t="s">
        <v>50</v>
      </c>
      <c r="B50" t="s">
        <v>51</v>
      </c>
      <c r="C50" t="s">
        <v>52</v>
      </c>
      <c r="D50" s="5">
        <v>0</v>
      </c>
      <c r="E50" s="5">
        <v>931249</v>
      </c>
      <c r="F50" s="7" t="s">
        <v>33</v>
      </c>
      <c r="G50" s="7">
        <v>0</v>
      </c>
    </row>
    <row r="51" spans="1:7" x14ac:dyDescent="0.25">
      <c r="B51" t="s">
        <v>53</v>
      </c>
      <c r="C51" t="s">
        <v>52</v>
      </c>
      <c r="D51" s="5">
        <v>0</v>
      </c>
      <c r="E51" s="6">
        <v>0</v>
      </c>
      <c r="F51" s="7" t="s">
        <v>33</v>
      </c>
      <c r="G51" s="6">
        <v>406205</v>
      </c>
    </row>
    <row r="52" spans="1:7" x14ac:dyDescent="0.25">
      <c r="D52">
        <v>0</v>
      </c>
      <c r="E52" s="5">
        <f>SUM(E50:E51)</f>
        <v>931249</v>
      </c>
      <c r="F52" s="7" t="s">
        <v>33</v>
      </c>
      <c r="G52" s="5">
        <f>SUM(G50:G51)</f>
        <v>406205</v>
      </c>
    </row>
    <row r="53" spans="1:7" s="3" customFormat="1" x14ac:dyDescent="0.25">
      <c r="A53" s="22"/>
      <c r="D53" s="23"/>
      <c r="E53" s="23"/>
      <c r="F53" s="23"/>
      <c r="G53" s="23"/>
    </row>
    <row r="54" spans="1:7" x14ac:dyDescent="0.25">
      <c r="A54" s="1" t="s">
        <v>0</v>
      </c>
      <c r="B54" t="s">
        <v>19</v>
      </c>
      <c r="C54" t="s">
        <v>20</v>
      </c>
      <c r="D54" s="5">
        <v>983018</v>
      </c>
      <c r="E54" s="5">
        <v>976592</v>
      </c>
      <c r="F54" s="19">
        <f>(E54-D54)/D54</f>
        <v>-6.5370115297990472E-3</v>
      </c>
      <c r="G54" s="5">
        <v>0</v>
      </c>
    </row>
    <row r="55" spans="1:7" x14ac:dyDescent="0.25">
      <c r="B55" t="s">
        <v>35</v>
      </c>
      <c r="C55" t="s">
        <v>36</v>
      </c>
      <c r="D55" s="5">
        <v>0</v>
      </c>
      <c r="E55" s="5">
        <v>344034907</v>
      </c>
      <c r="F55" s="7" t="s">
        <v>33</v>
      </c>
      <c r="G55" s="7" t="s">
        <v>33</v>
      </c>
    </row>
    <row r="56" spans="1:7" s="8" customFormat="1" x14ac:dyDescent="0.25">
      <c r="D56" s="25">
        <f>SUM(D54:D55)</f>
        <v>983018</v>
      </c>
      <c r="E56" s="25">
        <f>SUM(E54:E55)</f>
        <v>345011499</v>
      </c>
      <c r="F56" s="21">
        <f>(E56-D56)/D56</f>
        <v>349.97170041647252</v>
      </c>
      <c r="G56" s="29" t="s">
        <v>33</v>
      </c>
    </row>
    <row r="57" spans="1:7" s="3" customFormat="1" x14ac:dyDescent="0.25">
      <c r="D57" s="23"/>
      <c r="E57" s="23"/>
      <c r="F57" s="23"/>
      <c r="G57" s="23"/>
    </row>
    <row r="58" spans="1:7" x14ac:dyDescent="0.25">
      <c r="A58" s="1" t="s">
        <v>4</v>
      </c>
      <c r="B58" t="s">
        <v>44</v>
      </c>
      <c r="C58" s="1" t="s">
        <v>45</v>
      </c>
      <c r="D58" s="11">
        <v>0</v>
      </c>
      <c r="E58" s="11">
        <v>819016</v>
      </c>
      <c r="F58" s="7" t="s">
        <v>33</v>
      </c>
      <c r="G58" s="7" t="s">
        <v>33</v>
      </c>
    </row>
    <row r="59" spans="1:7" x14ac:dyDescent="0.25">
      <c r="A59" s="1"/>
      <c r="B59" t="s">
        <v>38</v>
      </c>
      <c r="C59" s="1" t="s">
        <v>45</v>
      </c>
      <c r="D59" s="11">
        <v>0</v>
      </c>
      <c r="E59" s="11">
        <v>424896</v>
      </c>
      <c r="F59" s="7" t="s">
        <v>33</v>
      </c>
      <c r="G59" s="7" t="s">
        <v>33</v>
      </c>
    </row>
    <row r="60" spans="1:7" x14ac:dyDescent="0.25">
      <c r="A60" s="1"/>
      <c r="B60" t="s">
        <v>39</v>
      </c>
      <c r="C60" s="1" t="s">
        <v>45</v>
      </c>
      <c r="D60" s="11">
        <v>344171</v>
      </c>
      <c r="E60" s="11">
        <v>272817</v>
      </c>
      <c r="F60" s="19">
        <f>(E60-D60)/D60</f>
        <v>-0.20732136060272366</v>
      </c>
      <c r="G60" s="7" t="s">
        <v>33</v>
      </c>
    </row>
    <row r="61" spans="1:7" s="8" customFormat="1" x14ac:dyDescent="0.25">
      <c r="D61" s="20">
        <f>SUM(D58:D60)</f>
        <v>344171</v>
      </c>
      <c r="E61" s="20">
        <f>SUM(E58:E60)</f>
        <v>1516729</v>
      </c>
      <c r="F61" s="17">
        <f>(E61-D61)/D61</f>
        <v>3.4069052883595656</v>
      </c>
      <c r="G61" s="29" t="s">
        <v>33</v>
      </c>
    </row>
    <row r="62" spans="1:7" s="3" customFormat="1" x14ac:dyDescent="0.25">
      <c r="A62" s="22"/>
      <c r="D62" s="23"/>
      <c r="E62" s="23"/>
      <c r="F62" s="23"/>
      <c r="G62" s="23"/>
    </row>
    <row r="63" spans="1:7" x14ac:dyDescent="0.25">
      <c r="A63" s="1" t="s">
        <v>6</v>
      </c>
      <c r="B63" t="s">
        <v>21</v>
      </c>
      <c r="C63" s="1" t="s">
        <v>25</v>
      </c>
      <c r="D63" s="11">
        <v>2389885</v>
      </c>
      <c r="E63" s="5">
        <v>0</v>
      </c>
      <c r="F63" s="7" t="s">
        <v>33</v>
      </c>
      <c r="G63" s="5">
        <v>0</v>
      </c>
    </row>
    <row r="64" spans="1:7" x14ac:dyDescent="0.25">
      <c r="A64" s="1"/>
      <c r="B64" t="s">
        <v>38</v>
      </c>
      <c r="C64" s="1" t="s">
        <v>15</v>
      </c>
      <c r="D64" s="11">
        <v>384256</v>
      </c>
      <c r="E64" s="11">
        <v>840652</v>
      </c>
      <c r="F64" s="17">
        <f>(E64-D64)/D64</f>
        <v>1.1877394237175216</v>
      </c>
      <c r="G64" s="7" t="s">
        <v>33</v>
      </c>
    </row>
    <row r="65" spans="1:7" x14ac:dyDescent="0.25">
      <c r="A65" s="1"/>
      <c r="B65" t="s">
        <v>39</v>
      </c>
      <c r="C65" s="1" t="s">
        <v>15</v>
      </c>
      <c r="D65" s="11">
        <v>307041</v>
      </c>
      <c r="E65" s="11">
        <v>342626</v>
      </c>
      <c r="F65" s="17">
        <f>(E65-D65)/D65</f>
        <v>0.11589657407316938</v>
      </c>
      <c r="G65" s="7" t="s">
        <v>33</v>
      </c>
    </row>
    <row r="66" spans="1:7" s="8" customFormat="1" x14ac:dyDescent="0.25">
      <c r="D66" s="25">
        <f>SUM(D63:D65)</f>
        <v>3081182</v>
      </c>
      <c r="E66" s="25">
        <f>SUM(E63:E65)</f>
        <v>1183278</v>
      </c>
      <c r="F66" s="19">
        <f>(E66-D66)/D66</f>
        <v>-0.6159662103699165</v>
      </c>
      <c r="G66" s="29" t="s">
        <v>33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Rian Sands</dc:creator>
  <cp:lastModifiedBy>Diane Lund</cp:lastModifiedBy>
  <dcterms:created xsi:type="dcterms:W3CDTF">2017-01-17T19:53:07Z</dcterms:created>
  <dcterms:modified xsi:type="dcterms:W3CDTF">2017-01-19T22:29:43Z</dcterms:modified>
</cp:coreProperties>
</file>