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6423"/>
  <workbookPr codeName="ThisWorkbook" autoCompressPictures="0"/>
  <bookViews>
    <workbookView xWindow="0" yWindow="0" windowWidth="30100" windowHeight="9180"/>
  </bookViews>
  <sheets>
    <sheet name="Q3 2015" sheetId="3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" i="3" l="1"/>
  <c r="R4" i="3"/>
  <c r="R5" i="3"/>
  <c r="R6" i="3"/>
  <c r="R7" i="3"/>
  <c r="R8" i="3"/>
  <c r="R9" i="3"/>
  <c r="R10" i="3"/>
  <c r="R12" i="3"/>
  <c r="R14" i="3"/>
  <c r="R15" i="3"/>
  <c r="R16" i="3"/>
  <c r="R17" i="3"/>
  <c r="R2" i="3"/>
  <c r="H15" i="3"/>
  <c r="I15" i="3"/>
  <c r="H3" i="3"/>
  <c r="H4" i="3"/>
  <c r="H5" i="3"/>
  <c r="H6" i="3"/>
  <c r="H7" i="3"/>
  <c r="H8" i="3"/>
  <c r="H9" i="3"/>
  <c r="H12" i="3"/>
  <c r="H14" i="3"/>
  <c r="H16" i="3"/>
  <c r="H17" i="3"/>
  <c r="H2" i="3"/>
</calcChain>
</file>

<file path=xl/sharedStrings.xml><?xml version="1.0" encoding="utf-8"?>
<sst xmlns="http://schemas.openxmlformats.org/spreadsheetml/2006/main" count="68" uniqueCount="46">
  <si>
    <t>CCO</t>
  </si>
  <si>
    <t>Jackson Care Connect</t>
  </si>
  <si>
    <t>PrimaryHealth Josephine</t>
  </si>
  <si>
    <t>Total Assets</t>
  </si>
  <si>
    <t>Net Operating Income (Loss)</t>
  </si>
  <si>
    <t>Net Income (Loss)</t>
  </si>
  <si>
    <t>Cash and Cash Equiv At End of Period</t>
  </si>
  <si>
    <t>Member Svc Expense Per Member Per Month</t>
  </si>
  <si>
    <t>Cascade Health Alliance</t>
  </si>
  <si>
    <t>Member Service Expense Subtotal</t>
  </si>
  <si>
    <t>Notes</t>
  </si>
  <si>
    <t>Eastern Oregon CCO</t>
  </si>
  <si>
    <t>Health Share of Oregon CCO</t>
  </si>
  <si>
    <t>Western Oregon Advanced Health</t>
  </si>
  <si>
    <t>Willamette Valley Community Health LLC</t>
  </si>
  <si>
    <t>Yamhill CCO</t>
  </si>
  <si>
    <t>AllCare Health Plan</t>
  </si>
  <si>
    <t>FamilyCare Inc</t>
  </si>
  <si>
    <t>Intercommunity Health Network CCO</t>
  </si>
  <si>
    <t>Umpqua Health Alliance</t>
  </si>
  <si>
    <t>Operating Profit Margin</t>
  </si>
  <si>
    <t>PacificSource-Central (both CCOs combined except monthly member spending)</t>
  </si>
  <si>
    <t>Sept. 30, 2015</t>
  </si>
  <si>
    <t>Date</t>
  </si>
  <si>
    <t>Q1 Net Premiums</t>
  </si>
  <si>
    <t>Q2 Net Premiums</t>
  </si>
  <si>
    <t>Q3 Net Premiums</t>
  </si>
  <si>
    <t>YTD Net Premiums</t>
  </si>
  <si>
    <t>YTD Total Operating Revenues</t>
  </si>
  <si>
    <t>Current Ratio End of Q3</t>
  </si>
  <si>
    <t>Net Increase (Decrease) Cash &amp; Cash Equiv, YTD</t>
  </si>
  <si>
    <t>Columbia Pacific [2014 included in CareOregon]</t>
  </si>
  <si>
    <t>Days Cash On Hand End of Q3</t>
  </si>
  <si>
    <t>Days Cash on Hand End of 2014</t>
  </si>
  <si>
    <t>Ownership/organization</t>
  </si>
  <si>
    <t>For-profit, owned by physicians</t>
  </si>
  <si>
    <t xml:space="preserve">For-profit, owned by Cascade Comprehensive Care </t>
  </si>
  <si>
    <t>For-profit, owned by ODS and GOBHI</t>
  </si>
  <si>
    <t>PacificSource-Gorge (both combined above except monthly member spending)</t>
  </si>
  <si>
    <t>Nonprofit, part of PacificSource</t>
  </si>
  <si>
    <t>Nonprofit, governed by board</t>
  </si>
  <si>
    <t>Nonprofit, governed by board, administered by Samaritan Health</t>
  </si>
  <si>
    <t>For-profit, owned by St. Louis-based Centene Corp.</t>
  </si>
  <si>
    <t>For-profit, owned by physicians and hospital</t>
  </si>
  <si>
    <t>For-profit, owned by nonprofit, govered by board</t>
  </si>
  <si>
    <t>Trillium Community Health Plan (not all data available)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</si>
</sst>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_);[Red]\(&quot;$&quot;#,##0\)"/>
    <numFmt numFmtId="8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Font="1"/>
    <xf numFmtId="6" fontId="0" fillId="0" borderId="0" xfId="0" applyNumberFormat="1" applyFont="1"/>
    <xf numFmtId="10" fontId="0" fillId="0" borderId="0" xfId="0" applyNumberFormat="1" applyFont="1"/>
    <xf numFmtId="4" fontId="0" fillId="0" borderId="0" xfId="0" applyNumberFormat="1" applyFont="1"/>
    <xf numFmtId="8" fontId="0" fillId="0" borderId="0" xfId="0" applyNumberFormat="1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6" fontId="1" fillId="0" borderId="1" xfId="0" applyNumberFormat="1" applyFont="1" applyBorder="1" applyAlignment="1">
      <alignment wrapText="1"/>
    </xf>
    <xf numFmtId="10" fontId="1" fillId="0" borderId="1" xfId="0" applyNumberFormat="1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8" fontId="1" fillId="0" borderId="1" xfId="0" applyNumberFormat="1" applyFont="1" applyBorder="1" applyAlignment="1">
      <alignment wrapText="1"/>
    </xf>
    <xf numFmtId="0" fontId="0" fillId="0" borderId="1" xfId="0" applyFont="1" applyBorder="1"/>
    <xf numFmtId="6" fontId="0" fillId="0" borderId="1" xfId="0" applyNumberFormat="1" applyFont="1" applyBorder="1"/>
    <xf numFmtId="10" fontId="0" fillId="0" borderId="1" xfId="0" applyNumberFormat="1" applyFont="1" applyBorder="1"/>
    <xf numFmtId="4" fontId="0" fillId="0" borderId="1" xfId="0" applyNumberFormat="1" applyFont="1" applyBorder="1"/>
    <xf numFmtId="8" fontId="0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I1" workbookViewId="0">
      <selection activeCell="J35" sqref="J35"/>
    </sheetView>
  </sheetViews>
  <sheetFormatPr baseColWidth="10" defaultColWidth="8.83203125" defaultRowHeight="14" x14ac:dyDescent="0"/>
  <cols>
    <col min="1" max="1" width="67.5" style="1" bestFit="1" customWidth="1"/>
    <col min="2" max="2" width="44.1640625" style="1" bestFit="1" customWidth="1"/>
    <col min="3" max="3" width="12.33203125" style="1" bestFit="1" customWidth="1"/>
    <col min="4" max="7" width="13" style="2" customWidth="1"/>
    <col min="8" max="8" width="12.5" style="2" customWidth="1"/>
    <col min="9" max="9" width="14.1640625" style="2" customWidth="1"/>
    <col min="10" max="10" width="22.33203125" style="2" customWidth="1"/>
    <col min="11" max="11" width="24.6640625" style="2" customWidth="1"/>
    <col min="12" max="12" width="24.6640625" style="3" hidden="1" customWidth="1"/>
    <col min="13" max="13" width="11.33203125" style="2" customWidth="1"/>
    <col min="14" max="14" width="17.6640625" style="2" customWidth="1"/>
    <col min="15" max="15" width="18.1640625" style="2" customWidth="1"/>
    <col min="16" max="16" width="11.83203125" style="1" customWidth="1"/>
    <col min="17" max="17" width="14" style="4" bestFit="1" customWidth="1"/>
    <col min="18" max="18" width="14.6640625" style="4" hidden="1" customWidth="1"/>
    <col min="19" max="19" width="20.6640625" style="5" customWidth="1"/>
    <col min="20" max="16384" width="8.83203125" style="1"/>
  </cols>
  <sheetData>
    <row r="1" spans="1:20" s="6" customFormat="1" ht="40" customHeight="1">
      <c r="A1" s="7" t="s">
        <v>0</v>
      </c>
      <c r="B1" s="7" t="s">
        <v>34</v>
      </c>
      <c r="C1" s="7" t="s">
        <v>23</v>
      </c>
      <c r="D1" s="8" t="s">
        <v>3</v>
      </c>
      <c r="E1" s="8" t="s">
        <v>24</v>
      </c>
      <c r="F1" s="8" t="s">
        <v>25</v>
      </c>
      <c r="G1" s="8" t="s">
        <v>26</v>
      </c>
      <c r="H1" s="8" t="s">
        <v>27</v>
      </c>
      <c r="I1" s="8" t="s">
        <v>28</v>
      </c>
      <c r="J1" s="8" t="s">
        <v>9</v>
      </c>
      <c r="K1" s="8" t="s">
        <v>4</v>
      </c>
      <c r="L1" s="9" t="s">
        <v>20</v>
      </c>
      <c r="M1" s="8" t="s">
        <v>5</v>
      </c>
      <c r="N1" s="8" t="s">
        <v>30</v>
      </c>
      <c r="O1" s="8" t="s">
        <v>6</v>
      </c>
      <c r="P1" s="8" t="s">
        <v>29</v>
      </c>
      <c r="Q1" s="10" t="s">
        <v>32</v>
      </c>
      <c r="R1" s="10" t="s">
        <v>33</v>
      </c>
      <c r="S1" s="11" t="s">
        <v>7</v>
      </c>
      <c r="T1" s="6" t="s">
        <v>10</v>
      </c>
    </row>
    <row r="2" spans="1:20">
      <c r="A2" s="12" t="s">
        <v>16</v>
      </c>
      <c r="B2" s="12" t="s">
        <v>35</v>
      </c>
      <c r="C2" s="12" t="s">
        <v>22</v>
      </c>
      <c r="D2" s="13">
        <v>530644320</v>
      </c>
      <c r="E2" s="13">
        <v>58206708</v>
      </c>
      <c r="F2" s="13">
        <v>57589782</v>
      </c>
      <c r="G2" s="13">
        <v>48020747</v>
      </c>
      <c r="H2" s="13">
        <f>SUM(E2:G2)</f>
        <v>163817237</v>
      </c>
      <c r="I2" s="13">
        <v>169987658</v>
      </c>
      <c r="J2" s="13">
        <v>139076407</v>
      </c>
      <c r="K2" s="13">
        <v>15414466</v>
      </c>
      <c r="L2" s="14"/>
      <c r="M2" s="13">
        <v>9272426</v>
      </c>
      <c r="N2" s="13">
        <v>-2803821</v>
      </c>
      <c r="O2" s="13">
        <v>30235421</v>
      </c>
      <c r="P2" s="14">
        <v>1.5900000000000001E-2</v>
      </c>
      <c r="Q2" s="15">
        <v>52.39</v>
      </c>
      <c r="R2" s="15" t="e">
        <f>#REF!</f>
        <v>#REF!</v>
      </c>
      <c r="S2" s="16">
        <v>301.7</v>
      </c>
    </row>
    <row r="3" spans="1:20">
      <c r="A3" s="12" t="s">
        <v>8</v>
      </c>
      <c r="B3" s="12" t="s">
        <v>36</v>
      </c>
      <c r="C3" s="12" t="s">
        <v>22</v>
      </c>
      <c r="D3" s="13">
        <v>23679127</v>
      </c>
      <c r="E3" s="13">
        <v>17146858</v>
      </c>
      <c r="F3" s="13">
        <v>18363308</v>
      </c>
      <c r="G3" s="13">
        <v>17167304</v>
      </c>
      <c r="H3" s="13">
        <f t="shared" ref="H3:H17" si="0">SUM(E3:G3)</f>
        <v>52677470</v>
      </c>
      <c r="I3" s="13">
        <v>52677470</v>
      </c>
      <c r="J3" s="13">
        <v>47062828</v>
      </c>
      <c r="K3" s="13">
        <v>2677283</v>
      </c>
      <c r="L3" s="14"/>
      <c r="M3" s="13">
        <v>1590307</v>
      </c>
      <c r="N3" s="13">
        <v>3827312</v>
      </c>
      <c r="O3" s="13">
        <v>16402025</v>
      </c>
      <c r="P3" s="14">
        <v>8.9999999999999993E-3</v>
      </c>
      <c r="Q3" s="15">
        <v>87.23</v>
      </c>
      <c r="R3" s="15" t="e">
        <f>#REF!</f>
        <v>#REF!</v>
      </c>
      <c r="S3" s="16">
        <v>324.35000000000002</v>
      </c>
    </row>
    <row r="4" spans="1:20">
      <c r="A4" s="12" t="s">
        <v>31</v>
      </c>
      <c r="B4" s="12" t="s">
        <v>40</v>
      </c>
      <c r="C4" s="12" t="s">
        <v>22</v>
      </c>
      <c r="D4" s="13">
        <v>21297608</v>
      </c>
      <c r="E4" s="13">
        <v>34342805</v>
      </c>
      <c r="F4" s="13">
        <v>34013702</v>
      </c>
      <c r="G4" s="13">
        <v>38275763</v>
      </c>
      <c r="H4" s="13">
        <f t="shared" si="0"/>
        <v>106632270</v>
      </c>
      <c r="I4" s="13">
        <v>107870936</v>
      </c>
      <c r="J4" s="13">
        <v>98661863</v>
      </c>
      <c r="K4" s="13">
        <v>2126876</v>
      </c>
      <c r="L4" s="14"/>
      <c r="M4" s="13">
        <v>2148803</v>
      </c>
      <c r="N4" s="13">
        <v>4353454</v>
      </c>
      <c r="O4" s="13">
        <v>7102309</v>
      </c>
      <c r="P4" s="14">
        <v>1.26E-2</v>
      </c>
      <c r="Q4" s="15">
        <v>17.55</v>
      </c>
      <c r="R4" s="15" t="e">
        <f>#REF!</f>
        <v>#REF!</v>
      </c>
      <c r="S4" s="16">
        <v>389.24</v>
      </c>
    </row>
    <row r="5" spans="1:20">
      <c r="A5" s="12" t="s">
        <v>11</v>
      </c>
      <c r="B5" s="12" t="s">
        <v>37</v>
      </c>
      <c r="C5" s="12" t="s">
        <v>22</v>
      </c>
      <c r="D5" s="13">
        <v>62610209</v>
      </c>
      <c r="E5" s="13">
        <v>55381608</v>
      </c>
      <c r="F5" s="13">
        <v>56943229</v>
      </c>
      <c r="G5" s="13">
        <v>57613438</v>
      </c>
      <c r="H5" s="13">
        <f t="shared" si="0"/>
        <v>169938275</v>
      </c>
      <c r="I5" s="13">
        <v>176786094</v>
      </c>
      <c r="J5" s="13">
        <v>166076169</v>
      </c>
      <c r="K5" s="13">
        <v>477809</v>
      </c>
      <c r="L5" s="14"/>
      <c r="M5" s="13">
        <v>497485</v>
      </c>
      <c r="N5" s="13">
        <v>8148055</v>
      </c>
      <c r="O5" s="13">
        <v>42988663</v>
      </c>
      <c r="P5" s="14">
        <v>1.2200000000000001E-2</v>
      </c>
      <c r="Q5" s="15">
        <v>70.64</v>
      </c>
      <c r="R5" s="15" t="e">
        <f>#REF!</f>
        <v>#REF!</v>
      </c>
      <c r="S5" s="16">
        <v>386.11</v>
      </c>
    </row>
    <row r="6" spans="1:20">
      <c r="A6" s="12" t="s">
        <v>17</v>
      </c>
      <c r="B6" s="12" t="s">
        <v>40</v>
      </c>
      <c r="C6" s="12" t="s">
        <v>22</v>
      </c>
      <c r="D6" s="13">
        <v>289012863</v>
      </c>
      <c r="E6" s="13">
        <v>127350143</v>
      </c>
      <c r="F6" s="13">
        <v>136586725</v>
      </c>
      <c r="G6" s="13">
        <v>133643561</v>
      </c>
      <c r="H6" s="13">
        <f t="shared" si="0"/>
        <v>397580429</v>
      </c>
      <c r="I6" s="13">
        <v>413487496</v>
      </c>
      <c r="J6" s="13">
        <v>368876568</v>
      </c>
      <c r="K6" s="13">
        <v>20743370</v>
      </c>
      <c r="L6" s="14"/>
      <c r="M6" s="13">
        <v>9481293</v>
      </c>
      <c r="N6" s="13">
        <v>25237135</v>
      </c>
      <c r="O6" s="13">
        <v>100370812</v>
      </c>
      <c r="P6" s="14">
        <v>2.3800000000000002E-2</v>
      </c>
      <c r="Q6" s="15">
        <v>140.91</v>
      </c>
      <c r="R6" s="15" t="e">
        <f>#REF!</f>
        <v>#REF!</v>
      </c>
      <c r="S6" s="16">
        <v>336.81</v>
      </c>
    </row>
    <row r="7" spans="1:20">
      <c r="A7" s="12" t="s">
        <v>12</v>
      </c>
      <c r="B7" s="12" t="s">
        <v>40</v>
      </c>
      <c r="C7" s="12" t="s">
        <v>22</v>
      </c>
      <c r="D7" s="13">
        <v>66391055</v>
      </c>
      <c r="E7" s="13">
        <v>263765823</v>
      </c>
      <c r="F7" s="13">
        <v>272010573</v>
      </c>
      <c r="G7" s="13">
        <v>262184390</v>
      </c>
      <c r="H7" s="13">
        <f t="shared" si="0"/>
        <v>797960786</v>
      </c>
      <c r="I7" s="13">
        <v>819173733</v>
      </c>
      <c r="J7" s="13">
        <v>744858916</v>
      </c>
      <c r="K7" s="13">
        <v>18825941</v>
      </c>
      <c r="L7" s="14"/>
      <c r="M7" s="13">
        <v>19038322</v>
      </c>
      <c r="N7" s="13">
        <v>9882804</v>
      </c>
      <c r="O7" s="13">
        <v>18297398</v>
      </c>
      <c r="P7" s="14">
        <v>2.8000000000000001E-2</v>
      </c>
      <c r="Q7" s="15">
        <v>6.51</v>
      </c>
      <c r="R7" s="15" t="e">
        <f>#REF!</f>
        <v>#REF!</v>
      </c>
      <c r="S7" s="16">
        <v>339.64</v>
      </c>
    </row>
    <row r="8" spans="1:20">
      <c r="A8" s="12" t="s">
        <v>18</v>
      </c>
      <c r="B8" s="12" t="s">
        <v>41</v>
      </c>
      <c r="C8" s="12" t="s">
        <v>22</v>
      </c>
      <c r="D8" s="13">
        <v>101694556</v>
      </c>
      <c r="E8" s="13">
        <v>70566180</v>
      </c>
      <c r="F8" s="13">
        <v>73821219</v>
      </c>
      <c r="G8" s="13">
        <v>64329679</v>
      </c>
      <c r="H8" s="13">
        <f t="shared" si="0"/>
        <v>208717078</v>
      </c>
      <c r="I8" s="13">
        <v>208717078</v>
      </c>
      <c r="J8" s="13">
        <v>179074563</v>
      </c>
      <c r="K8" s="13">
        <v>16372348</v>
      </c>
      <c r="L8" s="14"/>
      <c r="M8" s="13">
        <v>18489921</v>
      </c>
      <c r="N8" s="13">
        <v>-20855700</v>
      </c>
      <c r="O8" s="13">
        <v>47047386</v>
      </c>
      <c r="P8" s="14">
        <v>1.5800000000000002E-2</v>
      </c>
      <c r="Q8" s="15">
        <v>143.49</v>
      </c>
      <c r="R8" s="15" t="e">
        <f>#REF!</f>
        <v>#REF!</v>
      </c>
      <c r="S8" s="16">
        <v>343.12</v>
      </c>
    </row>
    <row r="9" spans="1:20">
      <c r="A9" s="12" t="s">
        <v>1</v>
      </c>
      <c r="B9" s="12" t="s">
        <v>40</v>
      </c>
      <c r="C9" s="12" t="s">
        <v>22</v>
      </c>
      <c r="D9" s="13">
        <v>49798419</v>
      </c>
      <c r="E9" s="13">
        <v>32367695</v>
      </c>
      <c r="F9" s="13">
        <v>32639124</v>
      </c>
      <c r="G9" s="13">
        <v>32138590</v>
      </c>
      <c r="H9" s="13">
        <f t="shared" si="0"/>
        <v>97145409</v>
      </c>
      <c r="I9" s="13">
        <v>98252591</v>
      </c>
      <c r="J9" s="13">
        <v>85361539</v>
      </c>
      <c r="K9" s="13">
        <v>6013759</v>
      </c>
      <c r="L9" s="14"/>
      <c r="M9" s="13">
        <v>6024508</v>
      </c>
      <c r="N9" s="13">
        <v>4910798</v>
      </c>
      <c r="O9" s="13">
        <v>8557734</v>
      </c>
      <c r="P9" s="14">
        <v>8.3999999999999995E-3</v>
      </c>
      <c r="Q9" s="15">
        <v>25.96</v>
      </c>
      <c r="R9" s="15" t="e">
        <f>#REF!</f>
        <v>#REF!</v>
      </c>
      <c r="S9" s="16">
        <v>302.31</v>
      </c>
    </row>
    <row r="10" spans="1:20">
      <c r="A10" s="12" t="s">
        <v>21</v>
      </c>
      <c r="B10" s="12" t="s">
        <v>39</v>
      </c>
      <c r="C10" s="12" t="s">
        <v>22</v>
      </c>
      <c r="D10" s="13">
        <v>136620645</v>
      </c>
      <c r="E10" s="13">
        <v>79309438</v>
      </c>
      <c r="F10" s="13">
        <v>87373796</v>
      </c>
      <c r="G10" s="13">
        <v>79294937</v>
      </c>
      <c r="H10" s="13">
        <v>245978170</v>
      </c>
      <c r="I10" s="13">
        <v>251820995</v>
      </c>
      <c r="J10" s="13">
        <v>205247915</v>
      </c>
      <c r="K10" s="13">
        <v>26985798</v>
      </c>
      <c r="L10" s="14"/>
      <c r="M10" s="13">
        <v>13551984</v>
      </c>
      <c r="N10" s="13">
        <v>20490877</v>
      </c>
      <c r="O10" s="13">
        <v>55735993</v>
      </c>
      <c r="P10" s="14">
        <v>9.5999999999999992E-3</v>
      </c>
      <c r="Q10" s="15">
        <v>67.760000000000005</v>
      </c>
      <c r="R10" s="15" t="e">
        <f>#REF!</f>
        <v>#REF!</v>
      </c>
      <c r="S10" s="16">
        <v>351.3</v>
      </c>
    </row>
    <row r="11" spans="1:20">
      <c r="A11" s="12" t="s">
        <v>38</v>
      </c>
      <c r="B11" s="12" t="s">
        <v>39</v>
      </c>
      <c r="C11" s="12" t="s">
        <v>22</v>
      </c>
      <c r="D11" s="13"/>
      <c r="E11" s="13"/>
      <c r="F11" s="13"/>
      <c r="G11" s="13"/>
      <c r="H11" s="13"/>
      <c r="I11" s="13"/>
      <c r="J11" s="13"/>
      <c r="K11" s="13"/>
      <c r="L11" s="14"/>
      <c r="M11" s="13"/>
      <c r="N11" s="13"/>
      <c r="O11" s="13"/>
      <c r="P11" s="14"/>
      <c r="Q11" s="15"/>
      <c r="R11" s="15"/>
      <c r="S11" s="16">
        <v>307.92</v>
      </c>
    </row>
    <row r="12" spans="1:20">
      <c r="A12" s="12" t="s">
        <v>2</v>
      </c>
      <c r="B12" s="12" t="s">
        <v>40</v>
      </c>
      <c r="C12" s="12" t="s">
        <v>22</v>
      </c>
      <c r="D12" s="13">
        <v>13064837</v>
      </c>
      <c r="E12" s="13">
        <v>12194540</v>
      </c>
      <c r="F12" s="13">
        <v>12556713</v>
      </c>
      <c r="G12" s="13">
        <v>13415440</v>
      </c>
      <c r="H12" s="13">
        <f t="shared" si="0"/>
        <v>38166693</v>
      </c>
      <c r="I12" s="13">
        <v>40275798</v>
      </c>
      <c r="J12" s="13">
        <v>34806568</v>
      </c>
      <c r="K12" s="13">
        <v>2564948</v>
      </c>
      <c r="L12" s="14"/>
      <c r="M12" s="13">
        <v>2415313</v>
      </c>
      <c r="N12" s="13">
        <v>4696973</v>
      </c>
      <c r="O12" s="13">
        <v>8231968</v>
      </c>
      <c r="P12" s="14">
        <v>1.34E-2</v>
      </c>
      <c r="Q12" s="15">
        <v>53.47</v>
      </c>
      <c r="R12" s="15" t="e">
        <f>#REF!</f>
        <v>#REF!</v>
      </c>
      <c r="S12" s="16">
        <v>329.51</v>
      </c>
    </row>
    <row r="13" spans="1:20">
      <c r="A13" s="12" t="s">
        <v>45</v>
      </c>
      <c r="B13" s="12" t="s">
        <v>42</v>
      </c>
      <c r="C13" s="12" t="s">
        <v>22</v>
      </c>
      <c r="D13" s="13">
        <v>114000942</v>
      </c>
      <c r="E13" s="13"/>
      <c r="F13" s="13"/>
      <c r="G13" s="13"/>
      <c r="H13" s="13">
        <v>358253408</v>
      </c>
      <c r="I13" s="13"/>
      <c r="J13" s="13"/>
      <c r="K13" s="13"/>
      <c r="L13" s="14"/>
      <c r="M13" s="13">
        <v>6757080</v>
      </c>
      <c r="N13" s="13">
        <v>-24106453</v>
      </c>
      <c r="O13" s="13">
        <v>62574804</v>
      </c>
      <c r="P13" s="12"/>
      <c r="Q13" s="15"/>
      <c r="R13" s="15"/>
      <c r="S13" s="16"/>
    </row>
    <row r="14" spans="1:20">
      <c r="A14" s="12" t="s">
        <v>19</v>
      </c>
      <c r="B14" s="12" t="s">
        <v>43</v>
      </c>
      <c r="C14" s="12" t="s">
        <v>22</v>
      </c>
      <c r="D14" s="13">
        <v>63236600</v>
      </c>
      <c r="E14" s="13">
        <v>33454600</v>
      </c>
      <c r="F14" s="13">
        <v>30670753</v>
      </c>
      <c r="G14" s="13">
        <v>26862474</v>
      </c>
      <c r="H14" s="13">
        <f t="shared" si="0"/>
        <v>90987827</v>
      </c>
      <c r="I14" s="13">
        <v>95479702</v>
      </c>
      <c r="J14" s="13">
        <v>81650166</v>
      </c>
      <c r="K14" s="13">
        <v>7683201</v>
      </c>
      <c r="L14" s="14"/>
      <c r="M14" s="13">
        <v>7721663</v>
      </c>
      <c r="N14" s="13">
        <v>-7247945</v>
      </c>
      <c r="O14" s="13">
        <v>39518379</v>
      </c>
      <c r="P14" s="14">
        <v>9.9000000000000008E-3</v>
      </c>
      <c r="Q14" s="15">
        <v>140</v>
      </c>
      <c r="R14" s="15" t="e">
        <f>#REF!</f>
        <v>#REF!</v>
      </c>
      <c r="S14" s="16">
        <v>344.97</v>
      </c>
    </row>
    <row r="15" spans="1:20">
      <c r="A15" s="12" t="s">
        <v>13</v>
      </c>
      <c r="B15" s="12" t="s">
        <v>35</v>
      </c>
      <c r="C15" s="12" t="s">
        <v>22</v>
      </c>
      <c r="D15" s="13">
        <v>9984526</v>
      </c>
      <c r="E15" s="13">
        <v>28246544</v>
      </c>
      <c r="F15" s="13">
        <v>27900339</v>
      </c>
      <c r="G15" s="13">
        <v>26874827</v>
      </c>
      <c r="H15" s="13">
        <f t="shared" si="0"/>
        <v>83021710</v>
      </c>
      <c r="I15" s="13">
        <f>H15</f>
        <v>83021710</v>
      </c>
      <c r="J15" s="13">
        <v>73718512</v>
      </c>
      <c r="K15" s="13">
        <v>1009747</v>
      </c>
      <c r="L15" s="14"/>
      <c r="M15" s="13">
        <v>1028043</v>
      </c>
      <c r="N15" s="13">
        <v>3695120</v>
      </c>
      <c r="O15" s="13">
        <v>7968863</v>
      </c>
      <c r="P15" s="14">
        <v>1.6E-2</v>
      </c>
      <c r="Q15" s="15">
        <v>27.61</v>
      </c>
      <c r="R15" s="15" t="e">
        <f>#REF!</f>
        <v>#REF!</v>
      </c>
      <c r="S15" s="16">
        <v>412.02</v>
      </c>
    </row>
    <row r="16" spans="1:20">
      <c r="A16" s="12" t="s">
        <v>14</v>
      </c>
      <c r="B16" s="12" t="s">
        <v>44</v>
      </c>
      <c r="C16" s="12" t="s">
        <v>22</v>
      </c>
      <c r="D16" s="13">
        <v>42278813</v>
      </c>
      <c r="E16" s="13">
        <v>99468936</v>
      </c>
      <c r="F16" s="13">
        <v>101133514</v>
      </c>
      <c r="G16" s="13">
        <v>99945627</v>
      </c>
      <c r="H16" s="13">
        <f t="shared" si="0"/>
        <v>300548077</v>
      </c>
      <c r="I16" s="13">
        <v>306650420</v>
      </c>
      <c r="J16" s="13">
        <v>278961508</v>
      </c>
      <c r="K16" s="13">
        <v>6870552</v>
      </c>
      <c r="L16" s="14"/>
      <c r="M16" s="13">
        <v>6225267</v>
      </c>
      <c r="N16" s="13">
        <v>2578719</v>
      </c>
      <c r="O16" s="13">
        <v>25111820</v>
      </c>
      <c r="P16" s="14">
        <v>2.63E-2</v>
      </c>
      <c r="Q16" s="15">
        <v>22.86</v>
      </c>
      <c r="R16" s="15" t="e">
        <f>#REF!</f>
        <v>#REF!</v>
      </c>
      <c r="S16" s="16">
        <v>295.20999999999998</v>
      </c>
    </row>
    <row r="17" spans="1:19">
      <c r="A17" s="12" t="s">
        <v>15</v>
      </c>
      <c r="B17" s="12" t="s">
        <v>40</v>
      </c>
      <c r="C17" s="12" t="s">
        <v>22</v>
      </c>
      <c r="D17" s="13">
        <v>33366402</v>
      </c>
      <c r="E17" s="13">
        <v>23872245</v>
      </c>
      <c r="F17" s="13">
        <v>24959843</v>
      </c>
      <c r="G17" s="13">
        <v>26847485</v>
      </c>
      <c r="H17" s="13">
        <f t="shared" si="0"/>
        <v>75679573</v>
      </c>
      <c r="I17" s="13">
        <v>77101540</v>
      </c>
      <c r="J17" s="13">
        <v>65572247</v>
      </c>
      <c r="K17" s="13">
        <v>5661362</v>
      </c>
      <c r="L17" s="14"/>
      <c r="M17" s="13">
        <v>5650482</v>
      </c>
      <c r="N17" s="13">
        <v>4562708</v>
      </c>
      <c r="O17" s="13">
        <v>21129532</v>
      </c>
      <c r="P17" s="14">
        <v>2.0299999999999999E-2</v>
      </c>
      <c r="Q17" s="15">
        <v>81.05</v>
      </c>
      <c r="R17" s="15" t="e">
        <f>#REF!</f>
        <v>#REF!</v>
      </c>
      <c r="S17" s="16">
        <v>325.62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Q3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Sherwood</dc:creator>
  <cp:lastModifiedBy>Courtney Sherwood</cp:lastModifiedBy>
  <dcterms:created xsi:type="dcterms:W3CDTF">2015-06-08T21:22:14Z</dcterms:created>
  <dcterms:modified xsi:type="dcterms:W3CDTF">2016-01-12T19:39:31Z</dcterms:modified>
</cp:coreProperties>
</file>