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024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ane\Desktop\"/>
    </mc:Choice>
  </mc:AlternateContent>
  <bookViews>
    <workbookView xWindow="0" yWindow="0" windowWidth="20460" windowHeight="5265"/>
  </bookViews>
  <sheets>
    <sheet name="Sheet1" sheetId="1" r:id="rId1"/>
  </sheets>
  <calcPr calcId="171026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0" i="1" l="1"/>
  <c r="E230" i="1"/>
  <c r="D230" i="1"/>
  <c r="H230" i="1"/>
  <c r="E200" i="1"/>
  <c r="D200" i="1"/>
  <c r="J200" i="1"/>
  <c r="J172" i="1"/>
  <c r="D172" i="1"/>
  <c r="E172" i="1"/>
  <c r="J157" i="1"/>
  <c r="E157" i="1"/>
  <c r="J138" i="1"/>
  <c r="E138" i="1"/>
  <c r="D138" i="1"/>
  <c r="K131" i="1"/>
  <c r="J125" i="1"/>
  <c r="E125" i="1"/>
  <c r="D125" i="1"/>
  <c r="J110" i="1"/>
  <c r="E110" i="1"/>
  <c r="D110" i="1"/>
  <c r="F110" i="1"/>
  <c r="G110" i="1"/>
  <c r="H110" i="1"/>
  <c r="I110" i="1"/>
  <c r="J80" i="1"/>
  <c r="E80" i="1"/>
  <c r="D80" i="1"/>
  <c r="J65" i="1"/>
  <c r="D65" i="1"/>
  <c r="F65" i="1"/>
  <c r="I65" i="1"/>
  <c r="E65" i="1"/>
  <c r="F80" i="1"/>
  <c r="G80" i="1"/>
  <c r="H80" i="1"/>
  <c r="I80" i="1"/>
  <c r="H65" i="1"/>
  <c r="G65" i="1"/>
  <c r="D47" i="1"/>
  <c r="F47" i="1"/>
  <c r="G47" i="1"/>
  <c r="H47" i="1"/>
  <c r="I47" i="1"/>
  <c r="J47" i="1"/>
  <c r="E47" i="1"/>
  <c r="F27" i="1"/>
  <c r="G27" i="1"/>
  <c r="H27" i="1"/>
  <c r="I27" i="1"/>
  <c r="J27" i="1"/>
  <c r="E27" i="1"/>
  <c r="D27" i="1"/>
  <c r="J12" i="1"/>
  <c r="N2" i="1"/>
  <c r="H12" i="1"/>
  <c r="G12" i="1"/>
  <c r="F12" i="1"/>
  <c r="I12" i="1"/>
  <c r="E12" i="1"/>
  <c r="D12" i="1"/>
  <c r="K187" i="1"/>
  <c r="K172" i="1"/>
  <c r="L172" i="1"/>
  <c r="M172" i="1"/>
  <c r="M171" i="1"/>
  <c r="M170" i="1"/>
  <c r="M169" i="1"/>
  <c r="M168" i="1"/>
  <c r="M167" i="1"/>
  <c r="M166" i="1"/>
  <c r="M165" i="1"/>
  <c r="M164" i="1"/>
  <c r="M163" i="1"/>
  <c r="M162" i="1"/>
  <c r="K200" i="1"/>
  <c r="L200" i="1"/>
  <c r="M200" i="1"/>
  <c r="M199" i="1"/>
  <c r="M198" i="1"/>
  <c r="M197" i="1"/>
  <c r="M196" i="1"/>
  <c r="M195" i="1"/>
  <c r="M194" i="1"/>
  <c r="M193" i="1"/>
  <c r="M192" i="1"/>
  <c r="M191" i="1"/>
  <c r="K157" i="1"/>
  <c r="L157" i="1"/>
  <c r="M157" i="1"/>
  <c r="K217" i="1"/>
  <c r="M229" i="1"/>
  <c r="M228" i="1"/>
  <c r="M227" i="1"/>
  <c r="M226" i="1"/>
  <c r="M225" i="1"/>
  <c r="M224" i="1"/>
  <c r="M223" i="1"/>
  <c r="M222" i="1"/>
  <c r="M221" i="1"/>
  <c r="M220" i="1"/>
  <c r="L230" i="1"/>
  <c r="K230" i="1"/>
  <c r="K236" i="1"/>
  <c r="M152" i="1"/>
  <c r="M151" i="1"/>
  <c r="M149" i="1"/>
  <c r="K146" i="1"/>
  <c r="M137" i="1"/>
  <c r="M135" i="1"/>
  <c r="M134" i="1"/>
  <c r="L138" i="1"/>
  <c r="K138" i="1"/>
  <c r="M124" i="1"/>
  <c r="M123" i="1"/>
  <c r="M121" i="1"/>
  <c r="M122" i="1"/>
  <c r="L125" i="1"/>
  <c r="K125" i="1"/>
  <c r="M109" i="1"/>
  <c r="M108" i="1"/>
  <c r="M107" i="1"/>
  <c r="M106" i="1"/>
  <c r="M105" i="1"/>
  <c r="M104" i="1"/>
  <c r="M103" i="1"/>
  <c r="M102" i="1"/>
  <c r="M101" i="1"/>
  <c r="M100" i="1"/>
  <c r="L110" i="1"/>
  <c r="K110" i="1"/>
  <c r="K97" i="1"/>
  <c r="M79" i="1"/>
  <c r="M78" i="1"/>
  <c r="M77" i="1"/>
  <c r="M74" i="1"/>
  <c r="M73" i="1"/>
  <c r="M72" i="1"/>
  <c r="M71" i="1"/>
  <c r="M70" i="1"/>
  <c r="M64" i="1"/>
  <c r="M60" i="1"/>
  <c r="M59" i="1"/>
  <c r="M56" i="1"/>
  <c r="M55" i="1"/>
  <c r="M45" i="1"/>
  <c r="M44" i="1"/>
  <c r="M43" i="1"/>
  <c r="M42" i="1"/>
  <c r="M39" i="1"/>
  <c r="M38" i="1"/>
  <c r="M37" i="1"/>
  <c r="L80" i="1"/>
  <c r="K80" i="1"/>
  <c r="L65" i="1"/>
  <c r="K65" i="1"/>
  <c r="L47" i="1"/>
  <c r="K47" i="1"/>
  <c r="L27" i="1"/>
  <c r="K27" i="1"/>
  <c r="M26" i="1"/>
  <c r="M25" i="1"/>
  <c r="M24" i="1"/>
  <c r="M23" i="1"/>
  <c r="M22" i="1"/>
  <c r="M21" i="1"/>
  <c r="M20" i="1"/>
  <c r="M19" i="1"/>
  <c r="M18" i="1"/>
  <c r="M11" i="1"/>
  <c r="M10" i="1"/>
  <c r="M9" i="1"/>
  <c r="M8" i="1"/>
  <c r="M7" i="1"/>
  <c r="M6" i="1"/>
  <c r="M5" i="1"/>
  <c r="M4" i="1"/>
  <c r="M3" i="1"/>
  <c r="M2" i="1"/>
  <c r="L12" i="1"/>
  <c r="K12" i="1"/>
  <c r="M138" i="1"/>
  <c r="M230" i="1"/>
  <c r="M47" i="1"/>
  <c r="M27" i="1"/>
  <c r="M65" i="1"/>
  <c r="M125" i="1"/>
  <c r="M80" i="1"/>
  <c r="M110" i="1"/>
  <c r="M12" i="1"/>
</calcChain>
</file>

<file path=xl/sharedStrings.xml><?xml version="1.0" encoding="utf-8"?>
<sst xmlns="http://schemas.openxmlformats.org/spreadsheetml/2006/main" count="880" uniqueCount="288">
  <si>
    <t xml:space="preserve">Company </t>
  </si>
  <si>
    <t>Officers and Employees</t>
  </si>
  <si>
    <t xml:space="preserve">Position </t>
  </si>
  <si>
    <t>Salary 2015</t>
  </si>
  <si>
    <t>Bonus 2015</t>
  </si>
  <si>
    <t>Stock Awards 2015</t>
  </si>
  <si>
    <t>Option Awards 2015</t>
  </si>
  <si>
    <t>Sign-On Payments 2015</t>
  </si>
  <si>
    <t>Severence Payments 2015</t>
  </si>
  <si>
    <t>All Other Compensation 2015</t>
  </si>
  <si>
    <t>Total Compensation 2015</t>
  </si>
  <si>
    <t>Total Compensation 2014</t>
  </si>
  <si>
    <t>Percent Difference</t>
  </si>
  <si>
    <t>CareOregon</t>
  </si>
  <si>
    <t>Patrick Curran</t>
  </si>
  <si>
    <t>Former President/CEO</t>
  </si>
  <si>
    <t>Teresa Learn</t>
  </si>
  <si>
    <t>Treasurer/CFO</t>
  </si>
  <si>
    <t>William Kennedy</t>
  </si>
  <si>
    <t>Medical Director</t>
  </si>
  <si>
    <t>Katharine Ellis</t>
  </si>
  <si>
    <t>COO</t>
  </si>
  <si>
    <t>Scott Clement</t>
  </si>
  <si>
    <t>Interim President/CEO</t>
  </si>
  <si>
    <t>Margaret Rowland</t>
  </si>
  <si>
    <t>Former CMO/CMO</t>
  </si>
  <si>
    <t>Rebecca Ramsay</t>
  </si>
  <si>
    <t>Director of Population Health Partnerships</t>
  </si>
  <si>
    <t>Rodney Meyer</t>
  </si>
  <si>
    <t>Director of Information Systems</t>
  </si>
  <si>
    <t>Douglas Luther</t>
  </si>
  <si>
    <t>Sr Medical Director -Operations</t>
  </si>
  <si>
    <t>Amit Shah</t>
  </si>
  <si>
    <t>Sr Medical Director - Network Services</t>
  </si>
  <si>
    <t>Total:</t>
  </si>
  <si>
    <t>Directors</t>
  </si>
  <si>
    <t>N/A</t>
  </si>
  <si>
    <t>FamilyCare Health Plans</t>
  </si>
  <si>
    <t>Jeff Heatherington</t>
  </si>
  <si>
    <t>CEO</t>
  </si>
  <si>
    <t>William Murray</t>
  </si>
  <si>
    <t>Robin Tolle</t>
  </si>
  <si>
    <t>Sales Director</t>
  </si>
  <si>
    <t>Cheri Pfannes</t>
  </si>
  <si>
    <t>VP Corporate Compliance</t>
  </si>
  <si>
    <t>Oscar Clark</t>
  </si>
  <si>
    <t>VP Community &amp; Health Services</t>
  </si>
  <si>
    <t>Christopher Diaz</t>
  </si>
  <si>
    <t>VP Information Technology</t>
  </si>
  <si>
    <t>Anthony Jackson</t>
  </si>
  <si>
    <t>Director, Controller</t>
  </si>
  <si>
    <t>Chong Lee</t>
  </si>
  <si>
    <t>Kevin Clancy</t>
  </si>
  <si>
    <t>VP-Finance</t>
  </si>
  <si>
    <t>Joseph Badolato</t>
  </si>
  <si>
    <t>Direct Compensation 2015</t>
  </si>
  <si>
    <t>Robin Richardson, DO</t>
  </si>
  <si>
    <t>Board Vice-Chair</t>
  </si>
  <si>
    <t>NA</t>
  </si>
  <si>
    <t>Jeffrey Pawlowski</t>
  </si>
  <si>
    <t>Treasurer</t>
  </si>
  <si>
    <t>Janet Tesch</t>
  </si>
  <si>
    <t>Karen Carnahan</t>
  </si>
  <si>
    <t>Board Chair</t>
  </si>
  <si>
    <t>Robert Carus</t>
  </si>
  <si>
    <t>Secretary</t>
  </si>
  <si>
    <t>HealthNet Health Plan of Oregon</t>
  </si>
  <si>
    <t>Susan Burkhart</t>
  </si>
  <si>
    <t>Manager Sales II</t>
  </si>
  <si>
    <t>Kevin Meier</t>
  </si>
  <si>
    <t>Director Sales III</t>
  </si>
  <si>
    <t>Jeffrey Donegan</t>
  </si>
  <si>
    <t>Account Executive III</t>
  </si>
  <si>
    <t>Dena Noble</t>
  </si>
  <si>
    <t>Manager Sales I</t>
  </si>
  <si>
    <t>William Owsley</t>
  </si>
  <si>
    <t>Director Provider Network Management</t>
  </si>
  <si>
    <t>Christian Ellertson</t>
  </si>
  <si>
    <t>President/CEO</t>
  </si>
  <si>
    <t>Steven Sickle</t>
  </si>
  <si>
    <t>Marie Montgomery</t>
  </si>
  <si>
    <t>Principal Financial Officer</t>
  </si>
  <si>
    <t>Steven Seli</t>
  </si>
  <si>
    <t>Chairman</t>
  </si>
  <si>
    <t>Roupen Berberian</t>
  </si>
  <si>
    <t>Vice President</t>
  </si>
  <si>
    <t>(no direct compensation as a director-see above)</t>
  </si>
  <si>
    <t>Kenneth Leander</t>
  </si>
  <si>
    <t>Health Republic Insurance Company</t>
  </si>
  <si>
    <t>Linda Voelsch</t>
  </si>
  <si>
    <t>Chief Quality Officer</t>
  </si>
  <si>
    <t>Dawn Bonder</t>
  </si>
  <si>
    <t>Shana Murphy</t>
  </si>
  <si>
    <t>Lead Finance Consultant</t>
  </si>
  <si>
    <t>Robin Ramsey</t>
  </si>
  <si>
    <t>CIO</t>
  </si>
  <si>
    <t>Susan Potter</t>
  </si>
  <si>
    <t>General Counsel</t>
  </si>
  <si>
    <t>Cheryl Vandemore</t>
  </si>
  <si>
    <t>Chief Marketing Officer</t>
  </si>
  <si>
    <t>Dana Franke</t>
  </si>
  <si>
    <t>Director Financial Operations</t>
  </si>
  <si>
    <t>Siv Larsen</t>
  </si>
  <si>
    <t>Data Strategy/Analytics Directoe</t>
  </si>
  <si>
    <t>Janice Finley</t>
  </si>
  <si>
    <t>Current CFO</t>
  </si>
  <si>
    <t>Meredith Johnson</t>
  </si>
  <si>
    <t>Chief Financial Officer</t>
  </si>
  <si>
    <t>Kaiser Foundation Health Plan of the Northwest</t>
  </si>
  <si>
    <t>Benjamin Chu</t>
  </si>
  <si>
    <t>Executive VP &amp; Group President</t>
  </si>
  <si>
    <t>Bernard Tyson</t>
  </si>
  <si>
    <t>CEO/President</t>
  </si>
  <si>
    <t>Arthur Southam</t>
  </si>
  <si>
    <t>Executive VP - Health Plan Operations</t>
  </si>
  <si>
    <t>Kathryn Lancaster</t>
  </si>
  <si>
    <t>CFO</t>
  </si>
  <si>
    <t>Gregory Adams</t>
  </si>
  <si>
    <t>Charles E Columbus</t>
  </si>
  <si>
    <t>Senior VP &amp; Chief Human Resources Officer</t>
  </si>
  <si>
    <t>Janet Liang</t>
  </si>
  <si>
    <t>Senior VP &amp; COO</t>
  </si>
  <si>
    <t>Mark Zemelman</t>
  </si>
  <si>
    <t>Sr. VP General Counsel and Secretary</t>
  </si>
  <si>
    <t>Raymond Baxter</t>
  </si>
  <si>
    <t>Senior VP, Community Benefits</t>
  </si>
  <si>
    <t>Donna Lynne</t>
  </si>
  <si>
    <t>William Graber</t>
  </si>
  <si>
    <t>Director</t>
  </si>
  <si>
    <t>Leslie Heisz</t>
  </si>
  <si>
    <t>Kim Kaiser</t>
  </si>
  <si>
    <t>Margaret Porfido, JD</t>
  </si>
  <si>
    <t>Richard Shannon, MD</t>
  </si>
  <si>
    <t>David Hoffmeister</t>
  </si>
  <si>
    <t>Judith Johansen, JD</t>
  </si>
  <si>
    <t>Edward Pei</t>
  </si>
  <si>
    <t>Cynthia Telles, PhD</t>
  </si>
  <si>
    <t>Regina Benjamin, MD</t>
  </si>
  <si>
    <t>Thomas Chapman, EdD</t>
  </si>
  <si>
    <t>Jeffery Epstein</t>
  </si>
  <si>
    <t>J Eugene Girgsby III, PhD</t>
  </si>
  <si>
    <t>Phillip Marineau</t>
  </si>
  <si>
    <t>Lifewise Health Plan of Oregon</t>
  </si>
  <si>
    <t>Majd Fowzi El-Azma</t>
  </si>
  <si>
    <t xml:space="preserve">Principal Executive Officer </t>
  </si>
  <si>
    <t xml:space="preserve">Kristine Lloyd </t>
  </si>
  <si>
    <t>Sales Manager</t>
  </si>
  <si>
    <t>Farah Loudermilk</t>
  </si>
  <si>
    <t>Miesha Johnson</t>
  </si>
  <si>
    <t>Account Manager</t>
  </si>
  <si>
    <t>Mackenzie Stewart</t>
  </si>
  <si>
    <t>Health Care Delivery Systems Director</t>
  </si>
  <si>
    <t>Susan  Herschell</t>
  </si>
  <si>
    <t>Kristen Kemp</t>
  </si>
  <si>
    <t>Executive Vice President</t>
  </si>
  <si>
    <t>James Havens</t>
  </si>
  <si>
    <t>Vice President/General Manager</t>
  </si>
  <si>
    <t>Sharilyn Ann Campbell</t>
  </si>
  <si>
    <t xml:space="preserve">David Lechner </t>
  </si>
  <si>
    <t>Principal Executive Officer, Lifewise</t>
  </si>
  <si>
    <t>Vice President, Lifewise</t>
  </si>
  <si>
    <t>Kent Marquardt</t>
  </si>
  <si>
    <t>Executive VP, Premera Blue Cross</t>
  </si>
  <si>
    <t>James Messina</t>
  </si>
  <si>
    <t>John Espinola</t>
  </si>
  <si>
    <t>Richard Maturi</t>
  </si>
  <si>
    <t>Senior VP, Premera Blue Cross</t>
  </si>
  <si>
    <t>Moda Health Plan</t>
  </si>
  <si>
    <t>Robert Gootee</t>
  </si>
  <si>
    <t>David Evans</t>
  </si>
  <si>
    <t>CFO/Treasurer</t>
  </si>
  <si>
    <t>William Johnson</t>
  </si>
  <si>
    <t>President</t>
  </si>
  <si>
    <t>Thomas Bikales</t>
  </si>
  <si>
    <t>David Howerton</t>
  </si>
  <si>
    <t>Board Member</t>
  </si>
  <si>
    <t>George Darke</t>
  </si>
  <si>
    <t>Molly Bordonaro</t>
  </si>
  <si>
    <t>Carlton McLeod</t>
  </si>
  <si>
    <t>Oregon Dental Service</t>
  </si>
  <si>
    <t>William Ten Pas</t>
  </si>
  <si>
    <t>Former President</t>
  </si>
  <si>
    <t>Mark Jensen</t>
  </si>
  <si>
    <t>George Passadore</t>
  </si>
  <si>
    <t>Jill Eberwein</t>
  </si>
  <si>
    <t>Oregon's Health Co-Op</t>
  </si>
  <si>
    <t>Ralph Prows</t>
  </si>
  <si>
    <t xml:space="preserve">Phillip Jackson </t>
  </si>
  <si>
    <t>Peggry Grunden</t>
  </si>
  <si>
    <t xml:space="preserve">Colleen Nelson </t>
  </si>
  <si>
    <t>Chief Compliance Officer</t>
  </si>
  <si>
    <t xml:space="preserve">Rob Sumner </t>
  </si>
  <si>
    <t>Director of Sales</t>
  </si>
  <si>
    <t>Jeff Markle</t>
  </si>
  <si>
    <t>Director of Member Engagement</t>
  </si>
  <si>
    <t xml:space="preserve">Peggy Worley </t>
  </si>
  <si>
    <t>Controller</t>
  </si>
  <si>
    <t>William Donahue</t>
  </si>
  <si>
    <t>Director of Provider Services</t>
  </si>
  <si>
    <t>PacificSource HealthPlans</t>
  </si>
  <si>
    <t>Kenneth Provencher</t>
  </si>
  <si>
    <t>Douglas Sheffer</t>
  </si>
  <si>
    <t>Regional Manager</t>
  </si>
  <si>
    <t>Peter Davidson</t>
  </si>
  <si>
    <t>Executive VP &amp; CFO</t>
  </si>
  <si>
    <t>Tory Pescosolido</t>
  </si>
  <si>
    <t>Regional Sales Director</t>
  </si>
  <si>
    <t xml:space="preserve">David Ewers </t>
  </si>
  <si>
    <t>James Gimarelli</t>
  </si>
  <si>
    <t>Director of Dental Business</t>
  </si>
  <si>
    <t>Daniel Roth</t>
  </si>
  <si>
    <t>Executive VP &amp; CMO</t>
  </si>
  <si>
    <t>Jason Fullan</t>
  </si>
  <si>
    <t>Sales Executive</t>
  </si>
  <si>
    <t>Dan Stevens</t>
  </si>
  <si>
    <t>EVP, Product Line Management</t>
  </si>
  <si>
    <t>Solange Mainard</t>
  </si>
  <si>
    <t>David Shute, MD</t>
  </si>
  <si>
    <t>Chair</t>
  </si>
  <si>
    <t>Edwin Dahlberg</t>
  </si>
  <si>
    <t>Charles Zachem III</t>
  </si>
  <si>
    <t>Chair Elect</t>
  </si>
  <si>
    <t>Richard Wright</t>
  </si>
  <si>
    <t>Patricia Buchanan</t>
  </si>
  <si>
    <t>Patricia Schmidt</t>
  </si>
  <si>
    <t>Gretchen Pierce</t>
  </si>
  <si>
    <t>Hal Brown</t>
  </si>
  <si>
    <t>Priscilla Gould</t>
  </si>
  <si>
    <t>Jeffrey Houck, MD</t>
  </si>
  <si>
    <t>Roger Saydack</t>
  </si>
  <si>
    <t>Divya Sharma, MD</t>
  </si>
  <si>
    <t>Vern Katz, MD</t>
  </si>
  <si>
    <t>Providence Health Plan</t>
  </si>
  <si>
    <t>Michael Cotton</t>
  </si>
  <si>
    <t>Principal Executive Officer</t>
  </si>
  <si>
    <t>Michael White</t>
  </si>
  <si>
    <t>Robert Gluckman</t>
  </si>
  <si>
    <t>Chief Medical Officer</t>
  </si>
  <si>
    <t>Jack Friedman</t>
  </si>
  <si>
    <t>Former Principal Executive Officer</t>
  </si>
  <si>
    <t>Alison Schrupp</t>
  </si>
  <si>
    <t>Chief Service Officer</t>
  </si>
  <si>
    <t xml:space="preserve">Jeffrey Butcher </t>
  </si>
  <si>
    <t>Former Principal Financial Officer</t>
  </si>
  <si>
    <t xml:space="preserve">Bruce Wilkinson </t>
  </si>
  <si>
    <t>Chief Information Officer</t>
  </si>
  <si>
    <t>Mark Whitaker</t>
  </si>
  <si>
    <t>Stephanie Dreyfus</t>
  </si>
  <si>
    <t>Regional Director of Network Development</t>
  </si>
  <si>
    <t>Rakesh Pai</t>
  </si>
  <si>
    <t>Medical Director, Quality Management</t>
  </si>
  <si>
    <t>Michael Holcomb</t>
  </si>
  <si>
    <t>Board Chairman</t>
  </si>
  <si>
    <t>Isiaah Crawford</t>
  </si>
  <si>
    <t>Chauncey Boyle</t>
  </si>
  <si>
    <t>Martha Diaz Aszkenazy</t>
  </si>
  <si>
    <t>Phyllis Hughs</t>
  </si>
  <si>
    <t>Sallye Liner</t>
  </si>
  <si>
    <t>Kirby McDonald</t>
  </si>
  <si>
    <t>David Olsen</t>
  </si>
  <si>
    <t>Al Parrish</t>
  </si>
  <si>
    <t>Carolina Reyes</t>
  </si>
  <si>
    <t>Charles Watts</t>
  </si>
  <si>
    <t>Edwin Wilson</t>
  </si>
  <si>
    <t>Marian Schubert</t>
  </si>
  <si>
    <t>Michael Stein</t>
  </si>
  <si>
    <t>Regence BlueCross BlueShield of Oregon</t>
  </si>
  <si>
    <t>Mark Ganz</t>
  </si>
  <si>
    <t>Cambia President &amp; CEO</t>
  </si>
  <si>
    <t>Jared Short</t>
  </si>
  <si>
    <t>Cambia COO</t>
  </si>
  <si>
    <t xml:space="preserve">Angela Dowling </t>
  </si>
  <si>
    <t>Vincent Price</t>
  </si>
  <si>
    <t>Kerry Barnett</t>
  </si>
  <si>
    <t>Former EVP Corporate Services</t>
  </si>
  <si>
    <t>Inderpal Bhandari</t>
  </si>
  <si>
    <t>Chief Data Officer</t>
  </si>
  <si>
    <t>John Attey</t>
  </si>
  <si>
    <t>Sr. VP/Chief Legal Officer</t>
  </si>
  <si>
    <t>Russell Warburton</t>
  </si>
  <si>
    <t>Director of Cost Allocations</t>
  </si>
  <si>
    <t>Shikha Gupta</t>
  </si>
  <si>
    <t>VP Network Management</t>
  </si>
  <si>
    <t>James Walton</t>
  </si>
  <si>
    <t>VP Sales</t>
  </si>
  <si>
    <t>Luis Machuca</t>
  </si>
  <si>
    <t>Peggy Fowler</t>
  </si>
  <si>
    <t>John Morgan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</si>
</sst>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2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right"/>
    </xf>
    <xf numFmtId="10" fontId="2" fillId="0" borderId="0" xfId="0" applyNumberFormat="1" applyFont="1"/>
    <xf numFmtId="10" fontId="0" fillId="0" borderId="0" xfId="0" applyNumberFormat="1"/>
    <xf numFmtId="10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10" fontId="3" fillId="0" borderId="0" xfId="0" applyNumberFormat="1" applyFont="1"/>
    <xf numFmtId="10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0" xfId="0" applyFont="1"/>
    <xf numFmtId="164" fontId="0" fillId="0" borderId="0" xfId="0" applyNumberFormat="1" applyFont="1"/>
    <xf numFmtId="0" fontId="5" fillId="2" borderId="0" xfId="0" applyFont="1" applyFill="1"/>
    <xf numFmtId="164" fontId="5" fillId="2" borderId="0" xfId="0" applyNumberFormat="1" applyFont="1" applyFill="1"/>
    <xf numFmtId="10" fontId="5" fillId="2" borderId="0" xfId="0" applyNumberFormat="1" applyFont="1" applyFill="1"/>
    <xf numFmtId="165" fontId="2" fillId="0" borderId="0" xfId="1" applyNumberFormat="1" applyFont="1"/>
    <xf numFmtId="165" fontId="0" fillId="0" borderId="0" xfId="1" applyNumberFormat="1" applyFont="1"/>
    <xf numFmtId="165" fontId="2" fillId="0" borderId="0" xfId="1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5" fontId="0" fillId="0" borderId="0" xfId="0" applyNumberFormat="1"/>
    <xf numFmtId="0" fontId="6" fillId="0" borderId="0" xfId="0" applyFont="1"/>
    <xf numFmtId="0" fontId="7" fillId="0" borderId="0" xfId="0" applyFont="1"/>
    <xf numFmtId="164" fontId="0" fillId="0" borderId="0" xfId="1" applyNumberFormat="1" applyFont="1"/>
    <xf numFmtId="0" fontId="7" fillId="2" borderId="0" xfId="0" applyFont="1" applyFill="1"/>
    <xf numFmtId="0" fontId="0" fillId="2" borderId="0" xfId="0" applyFill="1"/>
    <xf numFmtId="165" fontId="0" fillId="2" borderId="0" xfId="1" applyNumberFormat="1" applyFont="1" applyFill="1"/>
    <xf numFmtId="164" fontId="0" fillId="2" borderId="0" xfId="0" applyNumberFormat="1" applyFill="1"/>
    <xf numFmtId="10" fontId="0" fillId="2" borderId="0" xfId="0" applyNumberFormat="1" applyFill="1"/>
    <xf numFmtId="0" fontId="8" fillId="2" borderId="0" xfId="0" applyFont="1" applyFill="1"/>
    <xf numFmtId="0" fontId="9" fillId="2" borderId="0" xfId="0" applyFont="1" applyFill="1" applyAlignment="1">
      <alignment horizontal="right"/>
    </xf>
    <xf numFmtId="165" fontId="9" fillId="2" borderId="0" xfId="1" applyNumberFormat="1" applyFont="1" applyFill="1" applyAlignment="1">
      <alignment horizontal="right"/>
    </xf>
    <xf numFmtId="164" fontId="9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165" fontId="2" fillId="2" borderId="0" xfId="1" applyNumberFormat="1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0" fontId="6" fillId="2" borderId="0" xfId="0" applyFont="1" applyFill="1"/>
    <xf numFmtId="0" fontId="2" fillId="2" borderId="0" xfId="0" applyFont="1" applyFill="1" applyAlignment="1">
      <alignment horizontal="center"/>
    </xf>
    <xf numFmtId="165" fontId="0" fillId="0" borderId="0" xfId="1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Font="1" applyAlignment="1">
      <alignment horizontal="right"/>
    </xf>
    <xf numFmtId="164" fontId="6" fillId="0" borderId="0" xfId="0" applyNumberFormat="1" applyFont="1"/>
    <xf numFmtId="165" fontId="4" fillId="0" borderId="0" xfId="1" applyNumberFormat="1" applyFont="1" applyAlignment="1">
      <alignment horizontal="right"/>
    </xf>
    <xf numFmtId="0" fontId="0" fillId="0" borderId="0" xfId="0" applyFont="1" applyAlignment="1">
      <alignment horizontal="right"/>
    </xf>
    <xf numFmtId="165" fontId="4" fillId="0" borderId="0" xfId="1" applyNumberFormat="1" applyFont="1"/>
    <xf numFmtId="164" fontId="2" fillId="2" borderId="0" xfId="0" applyNumberFormat="1" applyFont="1" applyFill="1"/>
    <xf numFmtId="10" fontId="0" fillId="0" borderId="0" xfId="0" applyNumberFormat="1" applyFont="1" applyAlignment="1">
      <alignment horizontal="right"/>
    </xf>
    <xf numFmtId="9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"/>
  <sheetViews>
    <sheetView tabSelected="1" topLeftCell="D99" zoomScale="75" zoomScaleNormal="75" workbookViewId="0">
      <selection activeCell="M109" sqref="M109"/>
    </sheetView>
  </sheetViews>
  <sheetFormatPr defaultRowHeight="18.75"/>
  <cols>
    <col min="1" max="1" width="44.28515625" style="24" bestFit="1" customWidth="1"/>
    <col min="2" max="2" width="22.85546875" bestFit="1" customWidth="1"/>
    <col min="3" max="3" width="44.7109375" customWidth="1"/>
    <col min="4" max="4" width="13.140625" style="19" customWidth="1"/>
    <col min="5" max="5" width="12.5703125" style="1" customWidth="1"/>
    <col min="6" max="6" width="17.42578125" style="1" bestFit="1" customWidth="1"/>
    <col min="7" max="7" width="18.85546875" style="1" bestFit="1" customWidth="1"/>
    <col min="8" max="8" width="22" bestFit="1" customWidth="1"/>
    <col min="9" max="9" width="24.28515625" style="1" bestFit="1" customWidth="1"/>
    <col min="10" max="10" width="27.28515625" style="1" bestFit="1" customWidth="1"/>
    <col min="11" max="12" width="23.5703125" style="1" bestFit="1" customWidth="1"/>
    <col min="13" max="13" width="18" style="6" bestFit="1" customWidth="1"/>
  </cols>
  <sheetData>
    <row r="1" spans="1:14" s="2" customFormat="1">
      <c r="A1" s="23" t="s">
        <v>0</v>
      </c>
      <c r="B1" s="2" t="s">
        <v>1</v>
      </c>
      <c r="C1" s="2" t="s">
        <v>2</v>
      </c>
      <c r="D1" s="18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5" t="s">
        <v>12</v>
      </c>
    </row>
    <row r="2" spans="1:14">
      <c r="A2" s="23" t="s">
        <v>13</v>
      </c>
      <c r="B2" t="s">
        <v>14</v>
      </c>
      <c r="C2" t="s">
        <v>15</v>
      </c>
      <c r="D2" s="19">
        <v>64929</v>
      </c>
      <c r="E2" s="1">
        <v>14450</v>
      </c>
      <c r="F2" s="1">
        <v>0</v>
      </c>
      <c r="G2" s="1">
        <v>0</v>
      </c>
      <c r="H2" s="1">
        <v>0</v>
      </c>
      <c r="I2" s="1">
        <v>0</v>
      </c>
      <c r="J2" s="1">
        <v>6221</v>
      </c>
      <c r="K2" s="1">
        <v>85600</v>
      </c>
      <c r="L2" s="1">
        <v>73486</v>
      </c>
      <c r="M2" s="7">
        <f>(L2-K2)/K2</f>
        <v>-0.14151869158878505</v>
      </c>
      <c r="N2" s="22">
        <f>SUM(D2:J2)</f>
        <v>85600</v>
      </c>
    </row>
    <row r="3" spans="1:14">
      <c r="B3" t="s">
        <v>16</v>
      </c>
      <c r="C3" t="s">
        <v>17</v>
      </c>
      <c r="D3" s="19">
        <v>51307</v>
      </c>
      <c r="E3" s="1">
        <v>8234</v>
      </c>
      <c r="F3" s="1">
        <v>0</v>
      </c>
      <c r="G3" s="1">
        <v>0</v>
      </c>
      <c r="H3" s="1">
        <v>0</v>
      </c>
      <c r="I3" s="1">
        <v>0</v>
      </c>
      <c r="J3" s="1">
        <v>7296</v>
      </c>
      <c r="K3" s="1">
        <v>66837</v>
      </c>
      <c r="L3" s="1">
        <v>56382</v>
      </c>
      <c r="M3" s="6">
        <f>(K3-L3)/L3</f>
        <v>0.18543152069809513</v>
      </c>
    </row>
    <row r="4" spans="1:14">
      <c r="B4" t="s">
        <v>18</v>
      </c>
      <c r="C4" t="s">
        <v>19</v>
      </c>
      <c r="D4" s="19">
        <v>47881</v>
      </c>
      <c r="E4" s="1">
        <v>1674</v>
      </c>
      <c r="F4" s="1">
        <v>0</v>
      </c>
      <c r="G4" s="1">
        <v>0</v>
      </c>
      <c r="H4" s="1">
        <v>0</v>
      </c>
      <c r="I4" s="1">
        <v>0</v>
      </c>
      <c r="J4" s="1">
        <v>9491</v>
      </c>
      <c r="K4" s="1">
        <v>59046</v>
      </c>
      <c r="L4" s="1">
        <v>45610</v>
      </c>
      <c r="M4" s="6">
        <f t="shared" ref="M4:M12" si="0">(K4-L4)/L4</f>
        <v>0.29458452093839071</v>
      </c>
    </row>
    <row r="5" spans="1:14">
      <c r="B5" t="s">
        <v>20</v>
      </c>
      <c r="C5" t="s">
        <v>21</v>
      </c>
      <c r="D5" s="19">
        <v>42439</v>
      </c>
      <c r="E5" s="1">
        <v>7002</v>
      </c>
      <c r="F5" s="1">
        <v>0</v>
      </c>
      <c r="G5" s="1">
        <v>0</v>
      </c>
      <c r="H5" s="1">
        <v>0</v>
      </c>
      <c r="I5" s="1">
        <v>0</v>
      </c>
      <c r="J5" s="1">
        <v>6245</v>
      </c>
      <c r="K5" s="1">
        <v>55686</v>
      </c>
      <c r="L5" s="1">
        <v>41859</v>
      </c>
      <c r="M5" s="6">
        <f t="shared" si="0"/>
        <v>0.33032322797964597</v>
      </c>
    </row>
    <row r="6" spans="1:14">
      <c r="B6" t="s">
        <v>22</v>
      </c>
      <c r="C6" t="s">
        <v>23</v>
      </c>
      <c r="D6" s="19">
        <v>38581</v>
      </c>
      <c r="E6" s="1">
        <v>6365</v>
      </c>
      <c r="F6" s="1">
        <v>0</v>
      </c>
      <c r="G6" s="1">
        <v>0</v>
      </c>
      <c r="H6" s="1">
        <v>0</v>
      </c>
      <c r="I6" s="1">
        <v>0</v>
      </c>
      <c r="J6" s="1">
        <v>6813</v>
      </c>
      <c r="K6" s="1">
        <v>51759</v>
      </c>
      <c r="L6" s="1">
        <v>40653</v>
      </c>
      <c r="M6" s="6">
        <f t="shared" si="0"/>
        <v>0.27319017046712418</v>
      </c>
    </row>
    <row r="7" spans="1:14">
      <c r="B7" t="s">
        <v>24</v>
      </c>
      <c r="C7" t="s">
        <v>25</v>
      </c>
      <c r="D7" s="19">
        <v>5957</v>
      </c>
      <c r="E7" s="1">
        <v>6919</v>
      </c>
      <c r="F7" s="1">
        <v>0</v>
      </c>
      <c r="G7" s="1">
        <v>0</v>
      </c>
      <c r="H7" s="1">
        <v>0</v>
      </c>
      <c r="I7" s="1">
        <v>36647</v>
      </c>
      <c r="J7" s="1">
        <v>786</v>
      </c>
      <c r="K7" s="1">
        <v>50309</v>
      </c>
      <c r="L7" s="1">
        <v>72011</v>
      </c>
      <c r="M7" s="7">
        <f t="shared" si="0"/>
        <v>-0.30137062393245478</v>
      </c>
    </row>
    <row r="8" spans="1:14">
      <c r="B8" t="s">
        <v>26</v>
      </c>
      <c r="C8" t="s">
        <v>27</v>
      </c>
      <c r="D8" s="19">
        <v>37371</v>
      </c>
      <c r="E8" s="1">
        <v>2634</v>
      </c>
      <c r="F8" s="1">
        <v>0</v>
      </c>
      <c r="G8" s="1">
        <v>0</v>
      </c>
      <c r="H8" s="1">
        <v>0</v>
      </c>
      <c r="I8" s="1">
        <v>0</v>
      </c>
      <c r="J8" s="1">
        <v>7206</v>
      </c>
      <c r="K8" s="1">
        <v>47211</v>
      </c>
      <c r="L8" s="1">
        <v>24505</v>
      </c>
      <c r="M8" s="6">
        <f t="shared" si="0"/>
        <v>0.92658641093654359</v>
      </c>
    </row>
    <row r="9" spans="1:14">
      <c r="B9" t="s">
        <v>28</v>
      </c>
      <c r="C9" t="s">
        <v>29</v>
      </c>
      <c r="D9" s="19">
        <v>30059</v>
      </c>
      <c r="E9" s="1">
        <v>2277</v>
      </c>
      <c r="F9" s="1">
        <v>0</v>
      </c>
      <c r="G9" s="1">
        <v>0</v>
      </c>
      <c r="H9" s="1">
        <v>0</v>
      </c>
      <c r="I9" s="1">
        <v>0</v>
      </c>
      <c r="J9" s="1">
        <v>5328</v>
      </c>
      <c r="K9" s="1">
        <v>41068</v>
      </c>
      <c r="L9" s="1">
        <v>32843</v>
      </c>
      <c r="M9" s="6">
        <f t="shared" si="0"/>
        <v>0.25043388241025483</v>
      </c>
    </row>
    <row r="10" spans="1:14">
      <c r="B10" t="s">
        <v>30</v>
      </c>
      <c r="C10" t="s">
        <v>31</v>
      </c>
      <c r="D10" s="19">
        <v>32293</v>
      </c>
      <c r="E10" s="1">
        <v>1113</v>
      </c>
      <c r="F10" s="1">
        <v>0</v>
      </c>
      <c r="G10" s="1">
        <v>0</v>
      </c>
      <c r="H10" s="1">
        <v>0</v>
      </c>
      <c r="I10" s="1">
        <v>0</v>
      </c>
      <c r="J10" s="1">
        <v>3495</v>
      </c>
      <c r="K10" s="1">
        <v>36901</v>
      </c>
      <c r="L10" s="1">
        <v>46791</v>
      </c>
      <c r="M10" s="7">
        <f t="shared" si="0"/>
        <v>-0.21136543352354084</v>
      </c>
    </row>
    <row r="11" spans="1:14">
      <c r="B11" t="s">
        <v>32</v>
      </c>
      <c r="C11" t="s">
        <v>33</v>
      </c>
      <c r="D11" s="19">
        <v>28758</v>
      </c>
      <c r="E11" s="1">
        <v>1976</v>
      </c>
      <c r="F11" s="1">
        <v>0</v>
      </c>
      <c r="G11" s="1">
        <v>0</v>
      </c>
      <c r="H11" s="1">
        <v>0</v>
      </c>
      <c r="I11" s="1">
        <v>0</v>
      </c>
      <c r="J11" s="1">
        <v>3005</v>
      </c>
      <c r="K11" s="1">
        <v>33739</v>
      </c>
      <c r="L11" s="1">
        <v>44291</v>
      </c>
      <c r="M11" s="7">
        <f t="shared" si="0"/>
        <v>-0.2382425323429139</v>
      </c>
    </row>
    <row r="12" spans="1:14" s="13" customFormat="1">
      <c r="A12" s="24"/>
      <c r="C12" s="47" t="s">
        <v>34</v>
      </c>
      <c r="D12" s="46">
        <f t="shared" ref="D12:L12" si="1">SUM(D2:D11)</f>
        <v>379575</v>
      </c>
      <c r="E12" s="44">
        <f t="shared" si="1"/>
        <v>52644</v>
      </c>
      <c r="F12" s="44">
        <f t="shared" si="1"/>
        <v>0</v>
      </c>
      <c r="G12" s="44">
        <f t="shared" si="1"/>
        <v>0</v>
      </c>
      <c r="H12" s="44">
        <f t="shared" si="1"/>
        <v>0</v>
      </c>
      <c r="I12" s="44">
        <f t="shared" si="1"/>
        <v>36647</v>
      </c>
      <c r="J12" s="44">
        <f t="shared" si="1"/>
        <v>55886</v>
      </c>
      <c r="K12" s="45">
        <f t="shared" si="1"/>
        <v>528156</v>
      </c>
      <c r="L12" s="14">
        <f t="shared" si="1"/>
        <v>478431</v>
      </c>
      <c r="M12" s="11">
        <f t="shared" si="0"/>
        <v>0.10393348257115446</v>
      </c>
    </row>
    <row r="13" spans="1:14">
      <c r="B13" s="8" t="s">
        <v>35</v>
      </c>
    </row>
    <row r="14" spans="1:14">
      <c r="B14" t="s">
        <v>36</v>
      </c>
    </row>
    <row r="15" spans="1:14" s="27" customFormat="1">
      <c r="A15" s="26"/>
      <c r="D15" s="28"/>
      <c r="E15" s="29"/>
      <c r="F15" s="29"/>
      <c r="G15" s="29"/>
      <c r="I15" s="29"/>
      <c r="J15" s="29"/>
      <c r="K15" s="29"/>
      <c r="L15" s="29"/>
      <c r="M15" s="30"/>
    </row>
    <row r="16" spans="1:14" s="2" customFormat="1">
      <c r="A16" s="23" t="s">
        <v>0</v>
      </c>
      <c r="B16" s="2" t="s">
        <v>1</v>
      </c>
      <c r="C16" s="2" t="s">
        <v>2</v>
      </c>
      <c r="D16" s="18" t="s">
        <v>3</v>
      </c>
      <c r="E16" s="3" t="s">
        <v>4</v>
      </c>
      <c r="F16" s="3" t="s">
        <v>5</v>
      </c>
      <c r="G16" s="3" t="s">
        <v>6</v>
      </c>
      <c r="H16" s="2" t="s">
        <v>7</v>
      </c>
      <c r="I16" s="3" t="s">
        <v>8</v>
      </c>
      <c r="J16" s="3" t="s">
        <v>9</v>
      </c>
      <c r="K16" s="3" t="s">
        <v>10</v>
      </c>
      <c r="L16" s="3" t="s">
        <v>11</v>
      </c>
      <c r="M16" s="5" t="s">
        <v>12</v>
      </c>
    </row>
    <row r="17" spans="1:13">
      <c r="A17" s="23" t="s">
        <v>37</v>
      </c>
      <c r="B17" t="s">
        <v>38</v>
      </c>
      <c r="C17" t="s">
        <v>39</v>
      </c>
      <c r="D17" s="25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417742</v>
      </c>
      <c r="M17" s="6">
        <v>0</v>
      </c>
    </row>
    <row r="18" spans="1:13">
      <c r="B18" t="s">
        <v>40</v>
      </c>
      <c r="C18" t="s">
        <v>21</v>
      </c>
      <c r="D18" s="19">
        <v>332385</v>
      </c>
      <c r="E18" s="1">
        <v>68516</v>
      </c>
      <c r="F18" s="1">
        <v>0</v>
      </c>
      <c r="G18" s="1">
        <v>0</v>
      </c>
      <c r="H18" s="1">
        <v>0</v>
      </c>
      <c r="I18" s="1">
        <v>0</v>
      </c>
      <c r="J18" s="1">
        <v>7529</v>
      </c>
      <c r="K18" s="1">
        <v>408430</v>
      </c>
      <c r="L18" s="1">
        <v>264314</v>
      </c>
      <c r="M18" s="6">
        <f t="shared" ref="M18:M27" si="2">(K18-L18)/L18</f>
        <v>0.54524542778664775</v>
      </c>
    </row>
    <row r="19" spans="1:13">
      <c r="B19" t="s">
        <v>41</v>
      </c>
      <c r="C19" t="s">
        <v>42</v>
      </c>
      <c r="D19" s="19">
        <v>191775</v>
      </c>
      <c r="E19" s="1">
        <v>2357</v>
      </c>
      <c r="F19" s="1">
        <v>0</v>
      </c>
      <c r="G19" s="1">
        <v>0</v>
      </c>
      <c r="H19" s="1">
        <v>0</v>
      </c>
      <c r="I19" s="1">
        <v>0</v>
      </c>
      <c r="J19" s="1">
        <v>6817</v>
      </c>
      <c r="K19" s="1">
        <v>200949</v>
      </c>
      <c r="L19" s="1">
        <v>168577</v>
      </c>
      <c r="M19" s="6">
        <f t="shared" si="2"/>
        <v>0.19203094135024351</v>
      </c>
    </row>
    <row r="20" spans="1:13">
      <c r="B20" t="s">
        <v>43</v>
      </c>
      <c r="C20" t="s">
        <v>44</v>
      </c>
      <c r="D20" s="19">
        <v>131877</v>
      </c>
      <c r="E20" s="1">
        <v>26969</v>
      </c>
      <c r="F20" s="1">
        <v>0</v>
      </c>
      <c r="G20" s="1">
        <v>0</v>
      </c>
      <c r="H20" s="1">
        <v>0</v>
      </c>
      <c r="I20" s="1">
        <v>0</v>
      </c>
      <c r="J20" s="1">
        <v>666</v>
      </c>
      <c r="K20" s="1">
        <v>159512</v>
      </c>
      <c r="L20" s="1">
        <v>144353</v>
      </c>
      <c r="M20" s="6">
        <f t="shared" si="2"/>
        <v>0.10501340464001441</v>
      </c>
    </row>
    <row r="21" spans="1:13">
      <c r="B21" t="s">
        <v>45</v>
      </c>
      <c r="C21" t="s">
        <v>46</v>
      </c>
      <c r="D21" s="19">
        <v>202138</v>
      </c>
      <c r="E21" s="1">
        <v>42530</v>
      </c>
      <c r="F21" s="1">
        <v>0</v>
      </c>
      <c r="G21" s="1">
        <v>0</v>
      </c>
      <c r="H21" s="1">
        <v>0</v>
      </c>
      <c r="I21" s="1">
        <v>0</v>
      </c>
      <c r="J21" s="1">
        <v>11</v>
      </c>
      <c r="K21" s="1">
        <v>244679</v>
      </c>
      <c r="L21" s="1">
        <v>139821</v>
      </c>
      <c r="M21" s="6">
        <f t="shared" si="2"/>
        <v>0.74994457198847098</v>
      </c>
    </row>
    <row r="22" spans="1:13">
      <c r="B22" t="s">
        <v>47</v>
      </c>
      <c r="C22" t="s">
        <v>48</v>
      </c>
      <c r="D22" s="19">
        <v>219077</v>
      </c>
      <c r="E22" s="1">
        <v>13241</v>
      </c>
      <c r="F22" s="1">
        <v>0</v>
      </c>
      <c r="G22" s="1">
        <v>0</v>
      </c>
      <c r="H22" s="1">
        <v>0</v>
      </c>
      <c r="I22" s="1">
        <v>0</v>
      </c>
      <c r="J22" s="1">
        <v>7347</v>
      </c>
      <c r="K22" s="1">
        <v>239655</v>
      </c>
      <c r="L22" s="1">
        <v>137000</v>
      </c>
      <c r="M22" s="6">
        <f t="shared" si="2"/>
        <v>0.74930656934306572</v>
      </c>
    </row>
    <row r="23" spans="1:13">
      <c r="B23" t="s">
        <v>49</v>
      </c>
      <c r="C23" t="s">
        <v>50</v>
      </c>
      <c r="D23" s="19">
        <v>157733</v>
      </c>
      <c r="E23" s="1">
        <v>24897</v>
      </c>
      <c r="F23" s="1">
        <v>0</v>
      </c>
      <c r="G23" s="1">
        <v>0</v>
      </c>
      <c r="H23" s="1">
        <v>0</v>
      </c>
      <c r="I23" s="1">
        <v>0</v>
      </c>
      <c r="J23" s="1">
        <v>14</v>
      </c>
      <c r="K23" s="1">
        <v>182644</v>
      </c>
      <c r="L23" s="1">
        <v>128289</v>
      </c>
      <c r="M23" s="6">
        <f t="shared" si="2"/>
        <v>0.42369182081082557</v>
      </c>
    </row>
    <row r="24" spans="1:13">
      <c r="B24" t="s">
        <v>51</v>
      </c>
      <c r="C24" t="s">
        <v>19</v>
      </c>
      <c r="D24" s="19">
        <v>360000</v>
      </c>
      <c r="E24" s="1">
        <v>27228</v>
      </c>
      <c r="F24" s="1">
        <v>0</v>
      </c>
      <c r="G24" s="1">
        <v>0</v>
      </c>
      <c r="H24" s="1">
        <v>0</v>
      </c>
      <c r="I24" s="1">
        <v>0</v>
      </c>
      <c r="J24" s="1">
        <v>123</v>
      </c>
      <c r="K24" s="1">
        <v>387351</v>
      </c>
      <c r="L24" s="1">
        <v>110676</v>
      </c>
      <c r="M24" s="6">
        <f t="shared" si="2"/>
        <v>2.4998644692616288</v>
      </c>
    </row>
    <row r="25" spans="1:13">
      <c r="B25" t="s">
        <v>52</v>
      </c>
      <c r="C25" t="s">
        <v>53</v>
      </c>
      <c r="D25" s="19">
        <v>248461</v>
      </c>
      <c r="E25" s="1">
        <v>5684</v>
      </c>
      <c r="F25" s="1">
        <v>0</v>
      </c>
      <c r="G25" s="1">
        <v>0</v>
      </c>
      <c r="H25" s="1">
        <v>0</v>
      </c>
      <c r="I25" s="1">
        <v>0</v>
      </c>
      <c r="J25" s="1">
        <v>774</v>
      </c>
      <c r="K25" s="1">
        <v>254919</v>
      </c>
      <c r="L25" s="1">
        <v>95992</v>
      </c>
      <c r="M25" s="6">
        <f t="shared" si="2"/>
        <v>1.6556275522960247</v>
      </c>
    </row>
    <row r="26" spans="1:13">
      <c r="B26" t="s">
        <v>54</v>
      </c>
      <c r="C26" t="s">
        <v>19</v>
      </c>
      <c r="D26" s="19">
        <v>240000</v>
      </c>
      <c r="E26" s="1">
        <v>5787</v>
      </c>
      <c r="F26" s="1">
        <v>0</v>
      </c>
      <c r="G26" s="1">
        <v>0</v>
      </c>
      <c r="H26" s="1">
        <v>0</v>
      </c>
      <c r="I26" s="1">
        <v>0</v>
      </c>
      <c r="J26" s="1">
        <v>4478</v>
      </c>
      <c r="K26" s="1">
        <v>250265</v>
      </c>
      <c r="L26" s="1">
        <v>83681</v>
      </c>
      <c r="M26" s="6">
        <f t="shared" si="2"/>
        <v>1.990702787968595</v>
      </c>
    </row>
    <row r="27" spans="1:13" s="13" customFormat="1">
      <c r="A27" s="24"/>
      <c r="C27" s="47" t="s">
        <v>34</v>
      </c>
      <c r="D27" s="46">
        <f t="shared" ref="D27:L27" si="3">SUM(D17:D26)</f>
        <v>2083446</v>
      </c>
      <c r="E27" s="44">
        <f t="shared" si="3"/>
        <v>217209</v>
      </c>
      <c r="F27" s="44">
        <f t="shared" si="3"/>
        <v>0</v>
      </c>
      <c r="G27" s="44">
        <f t="shared" si="3"/>
        <v>0</v>
      </c>
      <c r="H27" s="44">
        <f t="shared" si="3"/>
        <v>0</v>
      </c>
      <c r="I27" s="44">
        <f t="shared" si="3"/>
        <v>0</v>
      </c>
      <c r="J27" s="44">
        <f t="shared" si="3"/>
        <v>27759</v>
      </c>
      <c r="K27" s="45">
        <f t="shared" si="3"/>
        <v>2328404</v>
      </c>
      <c r="L27" s="14">
        <f t="shared" si="3"/>
        <v>1690445</v>
      </c>
      <c r="M27" s="11">
        <f t="shared" si="2"/>
        <v>0.37739116031577485</v>
      </c>
    </row>
    <row r="28" spans="1:13">
      <c r="B28" s="9" t="s">
        <v>35</v>
      </c>
      <c r="K28" s="3" t="s">
        <v>55</v>
      </c>
    </row>
    <row r="29" spans="1:13">
      <c r="B29" t="s">
        <v>56</v>
      </c>
      <c r="C29" t="s">
        <v>57</v>
      </c>
      <c r="D29" s="40" t="s">
        <v>58</v>
      </c>
      <c r="E29" s="40" t="s">
        <v>58</v>
      </c>
      <c r="F29" s="1">
        <v>0</v>
      </c>
      <c r="G29" s="1">
        <v>0</v>
      </c>
      <c r="H29" s="40" t="s">
        <v>58</v>
      </c>
      <c r="I29" s="40" t="s">
        <v>58</v>
      </c>
      <c r="J29" s="1">
        <v>0</v>
      </c>
      <c r="K29" s="1">
        <v>14469</v>
      </c>
      <c r="L29" s="1">
        <v>0</v>
      </c>
      <c r="M29" s="6">
        <v>0</v>
      </c>
    </row>
    <row r="30" spans="1:13">
      <c r="B30" t="s">
        <v>59</v>
      </c>
      <c r="C30" t="s">
        <v>60</v>
      </c>
      <c r="D30" s="40" t="s">
        <v>58</v>
      </c>
      <c r="E30" s="40" t="s">
        <v>58</v>
      </c>
      <c r="F30" s="1">
        <v>0</v>
      </c>
      <c r="G30" s="1">
        <v>0</v>
      </c>
      <c r="H30" s="40" t="s">
        <v>58</v>
      </c>
      <c r="I30" s="40" t="s">
        <v>58</v>
      </c>
      <c r="J30" s="1">
        <v>0</v>
      </c>
      <c r="K30" s="1">
        <v>11297</v>
      </c>
      <c r="L30" s="1">
        <v>0</v>
      </c>
      <c r="M30" s="6">
        <v>0</v>
      </c>
    </row>
    <row r="31" spans="1:13">
      <c r="B31" t="s">
        <v>61</v>
      </c>
      <c r="C31" t="s">
        <v>58</v>
      </c>
      <c r="D31" s="40" t="s">
        <v>58</v>
      </c>
      <c r="E31" s="40" t="s">
        <v>58</v>
      </c>
      <c r="F31" s="1">
        <v>0</v>
      </c>
      <c r="G31" s="1">
        <v>0</v>
      </c>
      <c r="H31" s="40" t="s">
        <v>58</v>
      </c>
      <c r="I31" s="40" t="s">
        <v>58</v>
      </c>
      <c r="J31" s="1">
        <v>0</v>
      </c>
      <c r="K31" s="1">
        <v>10219</v>
      </c>
      <c r="L31" s="1">
        <v>0</v>
      </c>
      <c r="M31" s="6">
        <v>0</v>
      </c>
    </row>
    <row r="32" spans="1:13">
      <c r="B32" t="s">
        <v>62</v>
      </c>
      <c r="C32" t="s">
        <v>63</v>
      </c>
      <c r="D32" s="40" t="s">
        <v>58</v>
      </c>
      <c r="E32" s="40" t="s">
        <v>58</v>
      </c>
      <c r="F32" s="1">
        <v>0</v>
      </c>
      <c r="G32" s="1">
        <v>0</v>
      </c>
      <c r="H32" s="40" t="s">
        <v>58</v>
      </c>
      <c r="I32" s="40" t="s">
        <v>58</v>
      </c>
      <c r="J32" s="1">
        <v>0</v>
      </c>
      <c r="K32" s="1">
        <v>5969</v>
      </c>
      <c r="L32" s="1">
        <v>0</v>
      </c>
      <c r="M32" s="6">
        <v>0</v>
      </c>
    </row>
    <row r="33" spans="1:13">
      <c r="B33" t="s">
        <v>64</v>
      </c>
      <c r="C33" t="s">
        <v>65</v>
      </c>
      <c r="D33" s="40" t="s">
        <v>58</v>
      </c>
      <c r="E33" s="40" t="s">
        <v>58</v>
      </c>
      <c r="F33" s="1">
        <v>0</v>
      </c>
      <c r="G33" s="1">
        <v>0</v>
      </c>
      <c r="H33" s="40" t="s">
        <v>58</v>
      </c>
      <c r="I33" s="40" t="s">
        <v>58</v>
      </c>
      <c r="J33" s="1">
        <v>0</v>
      </c>
      <c r="K33" s="1">
        <v>5969</v>
      </c>
      <c r="L33" s="1">
        <v>0</v>
      </c>
      <c r="M33" s="6">
        <v>0</v>
      </c>
    </row>
    <row r="34" spans="1:13">
      <c r="C34" s="4" t="s">
        <v>34</v>
      </c>
      <c r="D34" s="40" t="s">
        <v>58</v>
      </c>
      <c r="E34" s="40" t="s">
        <v>58</v>
      </c>
      <c r="F34" s="1">
        <v>0</v>
      </c>
      <c r="G34" s="1">
        <v>0</v>
      </c>
      <c r="H34" s="40" t="s">
        <v>58</v>
      </c>
      <c r="I34" s="40" t="s">
        <v>58</v>
      </c>
      <c r="J34" s="1">
        <v>0</v>
      </c>
      <c r="K34" s="45">
        <v>47923</v>
      </c>
      <c r="L34" s="1">
        <v>0</v>
      </c>
      <c r="M34" s="6">
        <v>0</v>
      </c>
    </row>
    <row r="35" spans="1:13" s="27" customFormat="1">
      <c r="A35" s="26"/>
      <c r="D35" s="28"/>
      <c r="E35" s="29"/>
      <c r="F35" s="29"/>
      <c r="G35" s="29"/>
      <c r="I35" s="29"/>
      <c r="J35" s="29"/>
      <c r="K35" s="29"/>
      <c r="L35" s="29"/>
      <c r="M35" s="30"/>
    </row>
    <row r="36" spans="1:13" s="2" customFormat="1">
      <c r="A36" s="23" t="s">
        <v>0</v>
      </c>
      <c r="B36" s="2" t="s">
        <v>1</v>
      </c>
      <c r="C36" s="2" t="s">
        <v>2</v>
      </c>
      <c r="D36" s="18" t="s">
        <v>3</v>
      </c>
      <c r="E36" s="3" t="s">
        <v>4</v>
      </c>
      <c r="F36" s="3" t="s">
        <v>5</v>
      </c>
      <c r="G36" s="3" t="s">
        <v>6</v>
      </c>
      <c r="H36" s="2" t="s">
        <v>7</v>
      </c>
      <c r="I36" s="3" t="s">
        <v>8</v>
      </c>
      <c r="J36" s="3" t="s">
        <v>9</v>
      </c>
      <c r="K36" s="3" t="s">
        <v>10</v>
      </c>
      <c r="L36" s="3" t="s">
        <v>11</v>
      </c>
      <c r="M36" s="5" t="s">
        <v>12</v>
      </c>
    </row>
    <row r="37" spans="1:13">
      <c r="A37" s="23" t="s">
        <v>66</v>
      </c>
      <c r="B37" t="s">
        <v>67</v>
      </c>
      <c r="C37" t="s">
        <v>68</v>
      </c>
      <c r="D37" s="19">
        <v>230640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14587</v>
      </c>
      <c r="K37" s="1">
        <v>245227</v>
      </c>
      <c r="L37" s="1">
        <v>158742</v>
      </c>
      <c r="M37" s="6">
        <f t="shared" ref="M37:M47" si="4">(K37-L37)/L37</f>
        <v>0.54481485681168185</v>
      </c>
    </row>
    <row r="38" spans="1:13">
      <c r="B38" t="s">
        <v>69</v>
      </c>
      <c r="C38" t="s">
        <v>70</v>
      </c>
      <c r="D38" s="19">
        <v>208919</v>
      </c>
      <c r="E38" s="1">
        <v>677</v>
      </c>
      <c r="F38" s="1">
        <v>7942</v>
      </c>
      <c r="G38" s="1">
        <v>0</v>
      </c>
      <c r="H38" s="1">
        <v>0</v>
      </c>
      <c r="I38" s="1">
        <v>0</v>
      </c>
      <c r="J38" s="1">
        <v>18571</v>
      </c>
      <c r="K38" s="1">
        <v>236289</v>
      </c>
      <c r="L38" s="1">
        <v>231732</v>
      </c>
      <c r="M38" s="6">
        <f t="shared" si="4"/>
        <v>1.9664957796074776E-2</v>
      </c>
    </row>
    <row r="39" spans="1:13">
      <c r="B39" t="s">
        <v>71</v>
      </c>
      <c r="C39" t="s">
        <v>72</v>
      </c>
      <c r="D39" s="19">
        <v>155322</v>
      </c>
      <c r="E39" s="1">
        <v>2048</v>
      </c>
      <c r="F39" s="1">
        <v>0</v>
      </c>
      <c r="G39" s="1">
        <v>0</v>
      </c>
      <c r="H39" s="1">
        <v>0</v>
      </c>
      <c r="I39" s="1">
        <v>0</v>
      </c>
      <c r="J39" s="1">
        <v>18665</v>
      </c>
      <c r="K39" s="1">
        <v>176035</v>
      </c>
      <c r="L39" s="1">
        <v>185808</v>
      </c>
      <c r="M39" s="7">
        <f t="shared" si="4"/>
        <v>-5.2597304744682681E-2</v>
      </c>
    </row>
    <row r="40" spans="1:13">
      <c r="B40" t="s">
        <v>73</v>
      </c>
      <c r="C40" t="s">
        <v>74</v>
      </c>
      <c r="D40" s="19">
        <v>134769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22900</v>
      </c>
      <c r="K40" s="1">
        <v>157669</v>
      </c>
      <c r="L40" s="1">
        <v>0</v>
      </c>
      <c r="M40" s="6">
        <v>0</v>
      </c>
    </row>
    <row r="41" spans="1:13">
      <c r="B41" t="s">
        <v>75</v>
      </c>
      <c r="C41" t="s">
        <v>76</v>
      </c>
      <c r="D41" s="19">
        <v>116989</v>
      </c>
      <c r="E41" s="1">
        <v>24247</v>
      </c>
      <c r="F41" s="1">
        <v>0</v>
      </c>
      <c r="G41" s="1">
        <v>0</v>
      </c>
      <c r="H41" s="1">
        <v>0</v>
      </c>
      <c r="I41" s="1">
        <v>0</v>
      </c>
      <c r="J41" s="1">
        <v>12962</v>
      </c>
      <c r="K41" s="1">
        <v>154198</v>
      </c>
      <c r="L41" s="1">
        <v>0</v>
      </c>
      <c r="M41" s="6">
        <v>0</v>
      </c>
    </row>
    <row r="42" spans="1:13">
      <c r="B42" t="s">
        <v>77</v>
      </c>
      <c r="C42" t="s">
        <v>78</v>
      </c>
      <c r="D42" s="19">
        <v>53388</v>
      </c>
      <c r="E42" s="1">
        <v>27728</v>
      </c>
      <c r="F42" s="1">
        <v>64410</v>
      </c>
      <c r="G42" s="1">
        <v>0</v>
      </c>
      <c r="H42" s="1">
        <v>0</v>
      </c>
      <c r="I42" s="1">
        <v>0</v>
      </c>
      <c r="J42" s="1">
        <v>2755</v>
      </c>
      <c r="K42" s="1">
        <v>148281</v>
      </c>
      <c r="L42" s="1">
        <v>162871</v>
      </c>
      <c r="M42" s="6">
        <f t="shared" si="4"/>
        <v>-8.9580097132086131E-2</v>
      </c>
    </row>
    <row r="43" spans="1:13">
      <c r="B43" t="s">
        <v>79</v>
      </c>
      <c r="C43" t="s">
        <v>65</v>
      </c>
      <c r="D43" s="19">
        <v>60502</v>
      </c>
      <c r="E43" s="1">
        <v>25023</v>
      </c>
      <c r="F43" s="1">
        <v>18601</v>
      </c>
      <c r="G43" s="1">
        <v>0</v>
      </c>
      <c r="H43" s="1">
        <v>0</v>
      </c>
      <c r="I43" s="1">
        <v>0</v>
      </c>
      <c r="J43" s="1">
        <v>8137</v>
      </c>
      <c r="K43" s="1">
        <v>112263</v>
      </c>
      <c r="L43" s="1">
        <v>164154</v>
      </c>
      <c r="M43" s="7">
        <f t="shared" si="4"/>
        <v>-0.31611169998903471</v>
      </c>
    </row>
    <row r="44" spans="1:13">
      <c r="B44" t="s">
        <v>80</v>
      </c>
      <c r="C44" t="s">
        <v>81</v>
      </c>
      <c r="D44" s="19">
        <v>13503</v>
      </c>
      <c r="E44" s="1">
        <v>7657</v>
      </c>
      <c r="F44" s="1">
        <v>53877</v>
      </c>
      <c r="G44" s="1">
        <v>0</v>
      </c>
      <c r="H44" s="1">
        <v>0</v>
      </c>
      <c r="I44" s="1">
        <v>0</v>
      </c>
      <c r="J44" s="1">
        <v>274</v>
      </c>
      <c r="K44" s="1">
        <v>75311</v>
      </c>
      <c r="L44" s="1">
        <v>25377</v>
      </c>
      <c r="M44" s="6">
        <f t="shared" si="4"/>
        <v>1.9676872758797337</v>
      </c>
    </row>
    <row r="45" spans="1:13">
      <c r="B45" t="s">
        <v>82</v>
      </c>
      <c r="C45" t="s">
        <v>83</v>
      </c>
      <c r="D45" s="19">
        <v>15501</v>
      </c>
      <c r="E45" s="1">
        <v>12957</v>
      </c>
      <c r="F45" s="1">
        <v>39792</v>
      </c>
      <c r="G45" s="1">
        <v>0</v>
      </c>
      <c r="H45" s="1">
        <v>0</v>
      </c>
      <c r="I45" s="1">
        <v>0</v>
      </c>
      <c r="J45" s="1">
        <v>996</v>
      </c>
      <c r="K45" s="1">
        <v>69246</v>
      </c>
      <c r="L45" s="1">
        <v>105393</v>
      </c>
      <c r="M45" s="7">
        <f t="shared" si="4"/>
        <v>-0.34297344225897358</v>
      </c>
    </row>
    <row r="46" spans="1:13">
      <c r="B46" t="s">
        <v>84</v>
      </c>
      <c r="C46" t="s">
        <v>85</v>
      </c>
      <c r="D46" s="19">
        <v>14684</v>
      </c>
      <c r="E46" s="1">
        <v>6122</v>
      </c>
      <c r="F46" s="1">
        <v>3522</v>
      </c>
      <c r="G46" s="1">
        <v>0</v>
      </c>
      <c r="H46" s="1">
        <v>0</v>
      </c>
      <c r="I46" s="1">
        <v>0</v>
      </c>
      <c r="J46" s="1">
        <v>2234</v>
      </c>
      <c r="K46" s="1">
        <v>26562</v>
      </c>
      <c r="L46" s="1">
        <v>0</v>
      </c>
      <c r="M46" s="6">
        <v>0</v>
      </c>
    </row>
    <row r="47" spans="1:13" s="13" customFormat="1">
      <c r="A47" s="24"/>
      <c r="C47" s="47" t="s">
        <v>34</v>
      </c>
      <c r="D47" s="48">
        <f>SUM(D36:D45)</f>
        <v>989533</v>
      </c>
      <c r="E47" s="44">
        <f t="shared" ref="E47:L47" si="5">SUM(E37:E46)</f>
        <v>106459</v>
      </c>
      <c r="F47" s="44">
        <f t="shared" si="5"/>
        <v>188144</v>
      </c>
      <c r="G47" s="14">
        <f t="shared" si="5"/>
        <v>0</v>
      </c>
      <c r="H47" s="14">
        <f t="shared" si="5"/>
        <v>0</v>
      </c>
      <c r="I47" s="14">
        <f t="shared" si="5"/>
        <v>0</v>
      </c>
      <c r="J47" s="44">
        <f t="shared" si="5"/>
        <v>102081</v>
      </c>
      <c r="K47" s="45">
        <f t="shared" si="5"/>
        <v>1401081</v>
      </c>
      <c r="L47" s="14">
        <f t="shared" si="5"/>
        <v>1034077</v>
      </c>
      <c r="M47" s="11">
        <f t="shared" si="4"/>
        <v>0.35490974076398568</v>
      </c>
    </row>
    <row r="48" spans="1:13">
      <c r="B48" s="8" t="s">
        <v>35</v>
      </c>
      <c r="K48" s="3" t="s">
        <v>55</v>
      </c>
    </row>
    <row r="49" spans="1:13">
      <c r="B49" t="s">
        <v>82</v>
      </c>
      <c r="C49" t="s">
        <v>86</v>
      </c>
      <c r="D49" s="40" t="s">
        <v>58</v>
      </c>
      <c r="E49" s="40" t="s">
        <v>58</v>
      </c>
      <c r="F49" s="1">
        <v>0</v>
      </c>
      <c r="G49" s="1">
        <v>0</v>
      </c>
      <c r="H49" s="40" t="s">
        <v>58</v>
      </c>
      <c r="I49" s="40" t="s">
        <v>58</v>
      </c>
      <c r="J49" s="1">
        <v>0</v>
      </c>
      <c r="K49" s="1">
        <v>0</v>
      </c>
      <c r="L49" s="1">
        <v>0</v>
      </c>
      <c r="M49" s="6">
        <v>0</v>
      </c>
    </row>
    <row r="50" spans="1:13">
      <c r="B50" t="s">
        <v>77</v>
      </c>
      <c r="C50" t="s">
        <v>86</v>
      </c>
      <c r="D50" s="40" t="s">
        <v>58</v>
      </c>
      <c r="E50" s="40" t="s">
        <v>58</v>
      </c>
      <c r="F50" s="1">
        <v>0</v>
      </c>
      <c r="G50" s="1">
        <v>0</v>
      </c>
      <c r="H50" s="40" t="s">
        <v>58</v>
      </c>
      <c r="I50" s="40" t="s">
        <v>58</v>
      </c>
      <c r="J50" s="1">
        <v>0</v>
      </c>
      <c r="K50" s="1">
        <v>0</v>
      </c>
      <c r="L50" s="1">
        <v>0</v>
      </c>
      <c r="M50" s="6">
        <v>0</v>
      </c>
    </row>
    <row r="51" spans="1:13">
      <c r="B51" t="s">
        <v>87</v>
      </c>
      <c r="D51" s="40" t="s">
        <v>58</v>
      </c>
      <c r="E51" s="40" t="s">
        <v>58</v>
      </c>
      <c r="F51" s="1">
        <v>0</v>
      </c>
      <c r="G51" s="1">
        <v>0</v>
      </c>
      <c r="H51" s="40" t="s">
        <v>58</v>
      </c>
      <c r="I51" s="40" t="s">
        <v>58</v>
      </c>
      <c r="J51" s="1">
        <v>0</v>
      </c>
      <c r="K51" s="1">
        <v>12000</v>
      </c>
      <c r="L51" s="1">
        <v>0</v>
      </c>
      <c r="M51" s="6">
        <v>0</v>
      </c>
    </row>
    <row r="52" spans="1:13">
      <c r="C52" s="4" t="s">
        <v>34</v>
      </c>
      <c r="D52" s="40" t="s">
        <v>58</v>
      </c>
      <c r="E52" s="40" t="s">
        <v>58</v>
      </c>
      <c r="F52" s="1">
        <v>0</v>
      </c>
      <c r="G52" s="1">
        <v>0</v>
      </c>
      <c r="H52" s="40" t="s">
        <v>58</v>
      </c>
      <c r="I52" s="40" t="s">
        <v>58</v>
      </c>
      <c r="J52" s="1">
        <v>0</v>
      </c>
      <c r="K52" s="45">
        <v>12000</v>
      </c>
      <c r="L52" s="1">
        <v>0</v>
      </c>
      <c r="M52" s="6">
        <v>0</v>
      </c>
    </row>
    <row r="53" spans="1:13" s="15" customFormat="1">
      <c r="A53" s="31"/>
      <c r="C53" s="32"/>
      <c r="D53" s="33"/>
      <c r="E53" s="34"/>
      <c r="F53" s="34"/>
      <c r="G53" s="34"/>
      <c r="H53" s="32"/>
      <c r="I53" s="34"/>
      <c r="J53" s="34"/>
      <c r="K53" s="16"/>
      <c r="L53" s="16"/>
      <c r="M53" s="17"/>
    </row>
    <row r="54" spans="1:13" s="2" customFormat="1">
      <c r="A54" s="23" t="s">
        <v>0</v>
      </c>
      <c r="B54" s="2" t="s">
        <v>1</v>
      </c>
      <c r="C54" s="2" t="s">
        <v>2</v>
      </c>
      <c r="D54" s="18" t="s">
        <v>3</v>
      </c>
      <c r="E54" s="3" t="s">
        <v>4</v>
      </c>
      <c r="F54" s="3" t="s">
        <v>5</v>
      </c>
      <c r="G54" s="3" t="s">
        <v>6</v>
      </c>
      <c r="H54" s="2" t="s">
        <v>7</v>
      </c>
      <c r="I54" s="3" t="s">
        <v>8</v>
      </c>
      <c r="J54" s="3" t="s">
        <v>9</v>
      </c>
      <c r="K54" s="3" t="s">
        <v>10</v>
      </c>
      <c r="L54" s="3" t="s">
        <v>11</v>
      </c>
      <c r="M54" s="5" t="s">
        <v>12</v>
      </c>
    </row>
    <row r="55" spans="1:13">
      <c r="A55" s="23" t="s">
        <v>88</v>
      </c>
      <c r="B55" t="s">
        <v>89</v>
      </c>
      <c r="C55" t="s">
        <v>90</v>
      </c>
      <c r="D55" s="19">
        <v>124567</v>
      </c>
      <c r="E55" s="1">
        <v>0</v>
      </c>
      <c r="F55" s="1">
        <v>0</v>
      </c>
      <c r="G55" s="1">
        <v>0</v>
      </c>
      <c r="H55" s="1">
        <v>0</v>
      </c>
      <c r="I55" s="1">
        <v>146808</v>
      </c>
      <c r="J55" s="1">
        <v>9889</v>
      </c>
      <c r="K55" s="1">
        <v>261264</v>
      </c>
      <c r="L55" s="1">
        <v>147033</v>
      </c>
      <c r="M55" s="10">
        <f t="shared" ref="M55:M65" si="6">(K55-L55)/L55</f>
        <v>0.77690722490869402</v>
      </c>
    </row>
    <row r="56" spans="1:13">
      <c r="B56" t="s">
        <v>91</v>
      </c>
      <c r="C56" t="s">
        <v>39</v>
      </c>
      <c r="D56" s="19">
        <v>239327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14415</v>
      </c>
      <c r="K56" s="1">
        <v>253742</v>
      </c>
      <c r="L56" s="1">
        <v>172174</v>
      </c>
      <c r="M56" s="10">
        <f t="shared" si="6"/>
        <v>0.47375329608419392</v>
      </c>
    </row>
    <row r="57" spans="1:13">
      <c r="B57" t="s">
        <v>92</v>
      </c>
      <c r="C57" t="s">
        <v>93</v>
      </c>
      <c r="D57" s="19">
        <v>101364</v>
      </c>
      <c r="E57" s="1">
        <v>0</v>
      </c>
      <c r="F57" s="1">
        <v>0</v>
      </c>
      <c r="G57" s="1">
        <v>0</v>
      </c>
      <c r="H57" s="1">
        <v>0</v>
      </c>
      <c r="I57" s="1">
        <v>63088</v>
      </c>
      <c r="J57" s="1">
        <v>8706</v>
      </c>
      <c r="K57" s="1">
        <v>173158</v>
      </c>
      <c r="L57" s="1">
        <v>0</v>
      </c>
      <c r="M57" s="10">
        <v>0</v>
      </c>
    </row>
    <row r="58" spans="1:13">
      <c r="B58" t="s">
        <v>94</v>
      </c>
      <c r="C58" t="s">
        <v>95</v>
      </c>
      <c r="D58" s="19">
        <v>145908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10483</v>
      </c>
      <c r="K58" s="1">
        <v>156391</v>
      </c>
      <c r="L58" s="1">
        <v>0</v>
      </c>
      <c r="M58" s="10">
        <v>0</v>
      </c>
    </row>
    <row r="59" spans="1:13">
      <c r="B59" t="s">
        <v>96</v>
      </c>
      <c r="C59" t="s">
        <v>97</v>
      </c>
      <c r="D59" s="19">
        <v>143846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10600</v>
      </c>
      <c r="K59" s="1">
        <v>154446</v>
      </c>
      <c r="L59" s="1">
        <v>143392</v>
      </c>
      <c r="M59" s="10">
        <f t="shared" si="6"/>
        <v>7.7089377371122522E-2</v>
      </c>
    </row>
    <row r="60" spans="1:13">
      <c r="B60" t="s">
        <v>98</v>
      </c>
      <c r="C60" t="s">
        <v>99</v>
      </c>
      <c r="D60" s="19">
        <v>124568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15894</v>
      </c>
      <c r="K60" s="1">
        <v>140461</v>
      </c>
      <c r="L60" s="1">
        <v>136123</v>
      </c>
      <c r="M60" s="10">
        <f t="shared" si="6"/>
        <v>3.1868236815233285E-2</v>
      </c>
    </row>
    <row r="61" spans="1:13">
      <c r="B61" t="s">
        <v>100</v>
      </c>
      <c r="C61" t="s">
        <v>101</v>
      </c>
      <c r="D61" s="19">
        <v>117462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12512</v>
      </c>
      <c r="K61" s="1">
        <v>129974</v>
      </c>
      <c r="L61" s="1">
        <v>0</v>
      </c>
      <c r="M61" s="10">
        <v>0</v>
      </c>
    </row>
    <row r="62" spans="1:13">
      <c r="B62" t="s">
        <v>102</v>
      </c>
      <c r="C62" t="s">
        <v>103</v>
      </c>
      <c r="D62" s="19">
        <v>114231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14557</v>
      </c>
      <c r="K62" s="1">
        <v>128788</v>
      </c>
      <c r="L62" s="1">
        <v>0</v>
      </c>
      <c r="M62" s="10">
        <v>0</v>
      </c>
    </row>
    <row r="63" spans="1:13">
      <c r="B63" t="s">
        <v>104</v>
      </c>
      <c r="C63" t="s">
        <v>105</v>
      </c>
      <c r="D63" s="19">
        <v>109577</v>
      </c>
      <c r="E63" s="1">
        <v>3000</v>
      </c>
      <c r="F63" s="1">
        <v>0</v>
      </c>
      <c r="G63" s="1">
        <v>0</v>
      </c>
      <c r="H63" s="1">
        <v>0</v>
      </c>
      <c r="I63" s="1">
        <v>0</v>
      </c>
      <c r="J63" s="1">
        <v>4949</v>
      </c>
      <c r="K63" s="1">
        <v>117526</v>
      </c>
      <c r="L63" s="1">
        <v>0</v>
      </c>
      <c r="M63" s="10">
        <v>0</v>
      </c>
    </row>
    <row r="64" spans="1:13">
      <c r="B64" t="s">
        <v>106</v>
      </c>
      <c r="C64" t="s">
        <v>107</v>
      </c>
      <c r="D64" s="19">
        <v>102912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6014</v>
      </c>
      <c r="K64" s="1">
        <v>108926</v>
      </c>
      <c r="L64" s="1">
        <v>109599</v>
      </c>
      <c r="M64" s="7">
        <f>(K64-L64)/L64</f>
        <v>-6.1405669759760579E-3</v>
      </c>
    </row>
    <row r="65" spans="1:13" s="13" customFormat="1">
      <c r="A65" s="24"/>
      <c r="C65" s="47" t="s">
        <v>34</v>
      </c>
      <c r="D65" s="46">
        <f t="shared" ref="D65:L65" si="7">SUM(D55:D64)</f>
        <v>1323762</v>
      </c>
      <c r="E65" s="44">
        <f t="shared" si="7"/>
        <v>3000</v>
      </c>
      <c r="F65" s="44">
        <f t="shared" si="7"/>
        <v>0</v>
      </c>
      <c r="G65" s="44">
        <f t="shared" si="7"/>
        <v>0</v>
      </c>
      <c r="H65" s="44">
        <f t="shared" si="7"/>
        <v>0</v>
      </c>
      <c r="I65" s="44">
        <f t="shared" si="7"/>
        <v>209896</v>
      </c>
      <c r="J65" s="44">
        <f t="shared" si="7"/>
        <v>108019</v>
      </c>
      <c r="K65" s="45">
        <f t="shared" si="7"/>
        <v>1624676</v>
      </c>
      <c r="L65" s="14">
        <f t="shared" si="7"/>
        <v>708321</v>
      </c>
      <c r="M65" s="10">
        <f t="shared" si="6"/>
        <v>1.2937001726618298</v>
      </c>
    </row>
    <row r="66" spans="1:13">
      <c r="B66" s="8" t="s">
        <v>35</v>
      </c>
    </row>
    <row r="67" spans="1:13">
      <c r="B67" t="s">
        <v>58</v>
      </c>
    </row>
    <row r="68" spans="1:13" s="27" customFormat="1">
      <c r="A68" s="26"/>
      <c r="D68" s="28"/>
      <c r="E68" s="29"/>
      <c r="F68" s="29"/>
      <c r="G68" s="29"/>
      <c r="I68" s="29"/>
      <c r="J68" s="29"/>
      <c r="K68" s="29"/>
      <c r="L68" s="29"/>
      <c r="M68" s="30"/>
    </row>
    <row r="69" spans="1:13" s="2" customFormat="1">
      <c r="A69" s="23" t="s">
        <v>0</v>
      </c>
      <c r="B69" s="2" t="s">
        <v>1</v>
      </c>
      <c r="C69" s="2" t="s">
        <v>2</v>
      </c>
      <c r="D69" s="18" t="s">
        <v>3</v>
      </c>
      <c r="E69" s="3" t="s">
        <v>4</v>
      </c>
      <c r="F69" s="3" t="s">
        <v>5</v>
      </c>
      <c r="G69" s="3" t="s">
        <v>6</v>
      </c>
      <c r="H69" s="2" t="s">
        <v>7</v>
      </c>
      <c r="I69" s="3" t="s">
        <v>8</v>
      </c>
      <c r="J69" s="3" t="s">
        <v>9</v>
      </c>
      <c r="K69" s="3" t="s">
        <v>10</v>
      </c>
      <c r="L69" s="3" t="s">
        <v>11</v>
      </c>
      <c r="M69" s="5" t="s">
        <v>12</v>
      </c>
    </row>
    <row r="70" spans="1:13">
      <c r="A70" s="23" t="s">
        <v>108</v>
      </c>
      <c r="B70" t="s">
        <v>109</v>
      </c>
      <c r="C70" t="s">
        <v>110</v>
      </c>
      <c r="D70" s="19">
        <v>720192</v>
      </c>
      <c r="E70" s="1">
        <v>1176598</v>
      </c>
      <c r="F70" s="1">
        <v>0</v>
      </c>
      <c r="G70" s="1">
        <v>0</v>
      </c>
      <c r="H70" s="1">
        <v>0</v>
      </c>
      <c r="I70" s="1">
        <v>0</v>
      </c>
      <c r="J70" s="1">
        <v>4079856</v>
      </c>
      <c r="K70" s="1">
        <v>5976646</v>
      </c>
      <c r="L70" s="1">
        <v>2044931</v>
      </c>
      <c r="M70" s="10">
        <f t="shared" ref="M70:M80" si="8">(K70-L70)/L70</f>
        <v>1.9226638942829857</v>
      </c>
    </row>
    <row r="71" spans="1:13">
      <c r="B71" t="s">
        <v>111</v>
      </c>
      <c r="C71" t="s">
        <v>112</v>
      </c>
      <c r="D71" s="19">
        <v>1220192</v>
      </c>
      <c r="E71" s="1">
        <v>3597897</v>
      </c>
      <c r="F71" s="1">
        <v>0</v>
      </c>
      <c r="G71" s="1">
        <v>0</v>
      </c>
      <c r="H71" s="1">
        <v>0</v>
      </c>
      <c r="I71" s="1">
        <v>0</v>
      </c>
      <c r="J71" s="1">
        <v>1045707</v>
      </c>
      <c r="K71" s="1">
        <v>5863794</v>
      </c>
      <c r="L71" s="1">
        <v>4687312</v>
      </c>
      <c r="M71" s="10">
        <f t="shared" si="8"/>
        <v>0.25099289315496814</v>
      </c>
    </row>
    <row r="72" spans="1:13">
      <c r="B72" t="s">
        <v>113</v>
      </c>
      <c r="C72" t="s">
        <v>114</v>
      </c>
      <c r="D72" s="19">
        <v>840384</v>
      </c>
      <c r="E72" s="1">
        <v>1665914</v>
      </c>
      <c r="F72" s="1">
        <v>0</v>
      </c>
      <c r="G72" s="1">
        <v>0</v>
      </c>
      <c r="H72" s="1">
        <v>0</v>
      </c>
      <c r="I72" s="1">
        <v>0</v>
      </c>
      <c r="J72" s="1">
        <v>333317</v>
      </c>
      <c r="K72" s="1">
        <v>2839615</v>
      </c>
      <c r="L72" s="1">
        <v>2501640</v>
      </c>
      <c r="M72" s="10">
        <f t="shared" si="8"/>
        <v>0.13510137349898466</v>
      </c>
    </row>
    <row r="73" spans="1:13">
      <c r="B73" t="s">
        <v>115</v>
      </c>
      <c r="C73" t="s">
        <v>116</v>
      </c>
      <c r="D73" s="19">
        <v>798461</v>
      </c>
      <c r="E73" s="1">
        <v>1512879</v>
      </c>
      <c r="F73" s="1">
        <v>0</v>
      </c>
      <c r="G73" s="1">
        <v>0</v>
      </c>
      <c r="H73" s="1">
        <v>0</v>
      </c>
      <c r="I73" s="1">
        <v>0</v>
      </c>
      <c r="J73" s="1">
        <v>279753</v>
      </c>
      <c r="K73" s="1">
        <v>2591093</v>
      </c>
      <c r="L73" s="1">
        <v>2244260</v>
      </c>
      <c r="M73" s="10">
        <f t="shared" si="8"/>
        <v>0.15454225446249542</v>
      </c>
    </row>
    <row r="74" spans="1:13">
      <c r="B74" t="s">
        <v>117</v>
      </c>
      <c r="C74" t="s">
        <v>110</v>
      </c>
      <c r="D74" s="19">
        <v>740385</v>
      </c>
      <c r="E74" s="1">
        <v>1238600</v>
      </c>
      <c r="F74" s="1">
        <v>0</v>
      </c>
      <c r="G74" s="1">
        <v>0</v>
      </c>
      <c r="H74" s="1">
        <v>0</v>
      </c>
      <c r="I74" s="1">
        <v>0</v>
      </c>
      <c r="J74" s="1">
        <v>265303</v>
      </c>
      <c r="K74" s="1">
        <v>2244288</v>
      </c>
      <c r="L74" s="1">
        <v>1913278</v>
      </c>
      <c r="M74" s="10">
        <f t="shared" si="8"/>
        <v>0.17300674549124592</v>
      </c>
    </row>
    <row r="75" spans="1:13">
      <c r="B75" t="s">
        <v>118</v>
      </c>
      <c r="C75" t="s">
        <v>119</v>
      </c>
      <c r="D75" s="19">
        <v>552116</v>
      </c>
      <c r="E75" s="1">
        <v>1030974</v>
      </c>
      <c r="F75" s="1">
        <v>0</v>
      </c>
      <c r="G75" s="1">
        <v>0</v>
      </c>
      <c r="H75" s="1">
        <v>0</v>
      </c>
      <c r="I75" s="1">
        <v>0</v>
      </c>
      <c r="J75" s="1">
        <v>435852</v>
      </c>
      <c r="K75" s="1">
        <v>2018942</v>
      </c>
      <c r="L75" s="1">
        <v>0</v>
      </c>
      <c r="M75" s="10">
        <v>0</v>
      </c>
    </row>
    <row r="76" spans="1:13">
      <c r="B76" t="s">
        <v>120</v>
      </c>
      <c r="C76" t="s">
        <v>121</v>
      </c>
      <c r="D76" s="19">
        <v>531877</v>
      </c>
      <c r="E76" s="1">
        <v>597260</v>
      </c>
      <c r="F76" s="1">
        <v>0</v>
      </c>
      <c r="G76" s="1">
        <v>0</v>
      </c>
      <c r="H76" s="1">
        <v>0</v>
      </c>
      <c r="I76" s="1">
        <v>0</v>
      </c>
      <c r="J76" s="1">
        <v>625850</v>
      </c>
      <c r="K76" s="1">
        <v>1754987</v>
      </c>
      <c r="L76" s="1">
        <v>0</v>
      </c>
      <c r="M76" s="10">
        <v>0</v>
      </c>
    </row>
    <row r="77" spans="1:13">
      <c r="B77" t="s">
        <v>122</v>
      </c>
      <c r="C77" t="s">
        <v>123</v>
      </c>
      <c r="D77" s="19">
        <v>556154</v>
      </c>
      <c r="E77" s="1">
        <v>884658</v>
      </c>
      <c r="F77" s="1">
        <v>0</v>
      </c>
      <c r="G77" s="1">
        <v>0</v>
      </c>
      <c r="H77" s="1">
        <v>0</v>
      </c>
      <c r="I77" s="1">
        <v>0</v>
      </c>
      <c r="J77" s="1">
        <v>198475</v>
      </c>
      <c r="K77" s="1">
        <v>1599287</v>
      </c>
      <c r="L77" s="1">
        <v>1511816</v>
      </c>
      <c r="M77" s="10">
        <f t="shared" si="8"/>
        <v>5.7858231424988228E-2</v>
      </c>
    </row>
    <row r="78" spans="1:13">
      <c r="B78" t="s">
        <v>124</v>
      </c>
      <c r="C78" t="s">
        <v>125</v>
      </c>
      <c r="D78" s="19">
        <v>578077</v>
      </c>
      <c r="E78" s="1">
        <v>967449</v>
      </c>
      <c r="F78" s="1">
        <v>0</v>
      </c>
      <c r="G78" s="1">
        <v>0</v>
      </c>
      <c r="H78" s="1">
        <v>0</v>
      </c>
      <c r="I78" s="1">
        <v>0</v>
      </c>
      <c r="J78" s="1">
        <v>31562</v>
      </c>
      <c r="K78" s="1">
        <v>1577088</v>
      </c>
      <c r="L78" s="1">
        <v>1403561</v>
      </c>
      <c r="M78" s="10">
        <f t="shared" si="8"/>
        <v>0.12363338679259397</v>
      </c>
    </row>
    <row r="79" spans="1:13">
      <c r="B79" t="s">
        <v>126</v>
      </c>
      <c r="C79" t="s">
        <v>110</v>
      </c>
      <c r="D79" s="19">
        <v>648642</v>
      </c>
      <c r="E79" s="1">
        <v>887469</v>
      </c>
      <c r="F79" s="1">
        <v>0</v>
      </c>
      <c r="G79" s="1">
        <v>0</v>
      </c>
      <c r="H79" s="1">
        <v>0</v>
      </c>
      <c r="I79" s="1">
        <v>0</v>
      </c>
      <c r="J79" s="1">
        <v>24733</v>
      </c>
      <c r="K79" s="1">
        <v>1560664</v>
      </c>
      <c r="L79" s="1">
        <v>159097</v>
      </c>
      <c r="M79" s="10">
        <f t="shared" si="8"/>
        <v>8.8095124358095998</v>
      </c>
    </row>
    <row r="80" spans="1:13">
      <c r="C80" s="4" t="s">
        <v>34</v>
      </c>
      <c r="D80" s="46">
        <f t="shared" ref="D80:L80" si="9">SUM(D70:D79)</f>
        <v>7186480</v>
      </c>
      <c r="E80" s="44">
        <f t="shared" si="9"/>
        <v>13559698</v>
      </c>
      <c r="F80" s="21">
        <f t="shared" si="9"/>
        <v>0</v>
      </c>
      <c r="G80" s="21">
        <f t="shared" si="9"/>
        <v>0</v>
      </c>
      <c r="H80" s="21">
        <f t="shared" si="9"/>
        <v>0</v>
      </c>
      <c r="I80" s="21">
        <f t="shared" si="9"/>
        <v>0</v>
      </c>
      <c r="J80" s="44">
        <f t="shared" si="9"/>
        <v>7320408</v>
      </c>
      <c r="K80" s="45">
        <f t="shared" si="9"/>
        <v>28026404</v>
      </c>
      <c r="L80" s="1">
        <f t="shared" si="9"/>
        <v>16465895</v>
      </c>
      <c r="M80" s="10">
        <f t="shared" si="8"/>
        <v>0.7020881039263277</v>
      </c>
    </row>
    <row r="81" spans="2:13">
      <c r="B81" s="8" t="s">
        <v>35</v>
      </c>
      <c r="K81" s="3" t="s">
        <v>55</v>
      </c>
    </row>
    <row r="82" spans="2:13">
      <c r="B82" t="s">
        <v>111</v>
      </c>
      <c r="C82" t="s">
        <v>39</v>
      </c>
      <c r="D82" s="40" t="s">
        <v>58</v>
      </c>
      <c r="E82" s="40" t="s">
        <v>58</v>
      </c>
      <c r="F82" s="1">
        <v>0</v>
      </c>
      <c r="G82" s="1">
        <v>0</v>
      </c>
      <c r="H82" s="43" t="s">
        <v>58</v>
      </c>
      <c r="I82" s="43" t="s">
        <v>58</v>
      </c>
      <c r="J82" s="1">
        <v>0</v>
      </c>
      <c r="K82" s="1">
        <v>0</v>
      </c>
      <c r="L82" s="1">
        <v>0</v>
      </c>
      <c r="M82" s="6">
        <v>0</v>
      </c>
    </row>
    <row r="83" spans="2:13">
      <c r="B83" t="s">
        <v>127</v>
      </c>
      <c r="C83" t="s">
        <v>128</v>
      </c>
      <c r="D83" s="40" t="s">
        <v>58</v>
      </c>
      <c r="E83" s="40" t="s">
        <v>58</v>
      </c>
      <c r="F83" s="1">
        <v>0</v>
      </c>
      <c r="G83" s="1">
        <v>0</v>
      </c>
      <c r="H83" s="43" t="s">
        <v>58</v>
      </c>
      <c r="I83" s="43" t="s">
        <v>58</v>
      </c>
      <c r="J83" s="1">
        <v>0</v>
      </c>
      <c r="K83" s="1">
        <v>255742</v>
      </c>
      <c r="L83" s="1">
        <v>0</v>
      </c>
      <c r="M83" s="6">
        <v>0</v>
      </c>
    </row>
    <row r="84" spans="2:13">
      <c r="B84" t="s">
        <v>129</v>
      </c>
      <c r="C84" t="s">
        <v>128</v>
      </c>
      <c r="D84" s="40" t="s">
        <v>58</v>
      </c>
      <c r="E84" s="40" t="s">
        <v>58</v>
      </c>
      <c r="F84" s="1">
        <v>0</v>
      </c>
      <c r="G84" s="1">
        <v>0</v>
      </c>
      <c r="H84" s="43" t="s">
        <v>58</v>
      </c>
      <c r="I84" s="43" t="s">
        <v>58</v>
      </c>
      <c r="J84" s="1">
        <v>0</v>
      </c>
      <c r="K84" s="1">
        <v>214281</v>
      </c>
      <c r="L84" s="1">
        <v>0</v>
      </c>
      <c r="M84" s="6">
        <v>0</v>
      </c>
    </row>
    <row r="85" spans="2:13">
      <c r="B85" t="s">
        <v>130</v>
      </c>
      <c r="C85" t="s">
        <v>128</v>
      </c>
      <c r="D85" s="40" t="s">
        <v>58</v>
      </c>
      <c r="E85" s="40" t="s">
        <v>58</v>
      </c>
      <c r="F85" s="1">
        <v>0</v>
      </c>
      <c r="G85" s="1">
        <v>0</v>
      </c>
      <c r="H85" s="43" t="s">
        <v>58</v>
      </c>
      <c r="I85" s="43" t="s">
        <v>58</v>
      </c>
      <c r="J85" s="1">
        <v>0</v>
      </c>
      <c r="K85" s="1">
        <v>226996</v>
      </c>
      <c r="L85" s="1">
        <v>0</v>
      </c>
      <c r="M85" s="6">
        <v>0</v>
      </c>
    </row>
    <row r="86" spans="2:13">
      <c r="B86" t="s">
        <v>131</v>
      </c>
      <c r="C86" t="s">
        <v>128</v>
      </c>
      <c r="D86" s="40" t="s">
        <v>58</v>
      </c>
      <c r="E86" s="40" t="s">
        <v>58</v>
      </c>
      <c r="F86" s="1">
        <v>0</v>
      </c>
      <c r="G86" s="1">
        <v>0</v>
      </c>
      <c r="H86" s="43" t="s">
        <v>58</v>
      </c>
      <c r="I86" s="43" t="s">
        <v>58</v>
      </c>
      <c r="J86" s="1">
        <v>0</v>
      </c>
      <c r="K86" s="1">
        <v>255935</v>
      </c>
      <c r="L86" s="1">
        <v>0</v>
      </c>
      <c r="M86" s="6">
        <v>0</v>
      </c>
    </row>
    <row r="87" spans="2:13">
      <c r="B87" t="s">
        <v>132</v>
      </c>
      <c r="C87" t="s">
        <v>128</v>
      </c>
      <c r="D87" s="40" t="s">
        <v>58</v>
      </c>
      <c r="E87" s="40" t="s">
        <v>58</v>
      </c>
      <c r="F87" s="1">
        <v>0</v>
      </c>
      <c r="G87" s="1">
        <v>0</v>
      </c>
      <c r="H87" s="43" t="s">
        <v>58</v>
      </c>
      <c r="I87" s="43" t="s">
        <v>58</v>
      </c>
      <c r="J87" s="1">
        <v>0</v>
      </c>
      <c r="K87" s="1">
        <v>226500</v>
      </c>
      <c r="L87" s="1">
        <v>0</v>
      </c>
      <c r="M87" s="6">
        <v>0</v>
      </c>
    </row>
    <row r="88" spans="2:13">
      <c r="B88" t="s">
        <v>133</v>
      </c>
      <c r="C88" t="s">
        <v>128</v>
      </c>
      <c r="D88" s="40" t="s">
        <v>58</v>
      </c>
      <c r="E88" s="40" t="s">
        <v>58</v>
      </c>
      <c r="F88" s="1">
        <v>0</v>
      </c>
      <c r="G88" s="1">
        <v>0</v>
      </c>
      <c r="H88" s="43" t="s">
        <v>58</v>
      </c>
      <c r="I88" s="43" t="s">
        <v>58</v>
      </c>
      <c r="J88" s="1">
        <v>0</v>
      </c>
      <c r="K88" s="1">
        <v>205066</v>
      </c>
      <c r="L88" s="1">
        <v>0</v>
      </c>
      <c r="M88" s="6">
        <v>0</v>
      </c>
    </row>
    <row r="89" spans="2:13">
      <c r="B89" t="s">
        <v>134</v>
      </c>
      <c r="C89" t="s">
        <v>128</v>
      </c>
      <c r="D89" s="40" t="s">
        <v>58</v>
      </c>
      <c r="E89" s="40" t="s">
        <v>58</v>
      </c>
      <c r="F89" s="1">
        <v>0</v>
      </c>
      <c r="G89" s="1">
        <v>0</v>
      </c>
      <c r="H89" s="43" t="s">
        <v>58</v>
      </c>
      <c r="I89" s="43" t="s">
        <v>58</v>
      </c>
      <c r="J89" s="1">
        <v>0</v>
      </c>
      <c r="K89" s="1">
        <v>242558</v>
      </c>
      <c r="L89" s="1">
        <v>0</v>
      </c>
      <c r="M89" s="6">
        <v>0</v>
      </c>
    </row>
    <row r="90" spans="2:13">
      <c r="B90" t="s">
        <v>135</v>
      </c>
      <c r="C90" t="s">
        <v>128</v>
      </c>
      <c r="D90" s="40" t="s">
        <v>58</v>
      </c>
      <c r="E90" s="40" t="s">
        <v>58</v>
      </c>
      <c r="F90" s="1">
        <v>0</v>
      </c>
      <c r="G90" s="1">
        <v>0</v>
      </c>
      <c r="H90" s="43" t="s">
        <v>58</v>
      </c>
      <c r="I90" s="43" t="s">
        <v>58</v>
      </c>
      <c r="J90" s="1">
        <v>0</v>
      </c>
      <c r="K90" s="1">
        <v>248984</v>
      </c>
      <c r="L90" s="1">
        <v>0</v>
      </c>
      <c r="M90" s="6">
        <v>0</v>
      </c>
    </row>
    <row r="91" spans="2:13">
      <c r="B91" t="s">
        <v>136</v>
      </c>
      <c r="C91" t="s">
        <v>128</v>
      </c>
      <c r="D91" s="40" t="s">
        <v>58</v>
      </c>
      <c r="E91" s="40" t="s">
        <v>58</v>
      </c>
      <c r="F91" s="1">
        <v>0</v>
      </c>
      <c r="G91" s="1">
        <v>0</v>
      </c>
      <c r="H91" s="43" t="s">
        <v>58</v>
      </c>
      <c r="I91" s="43" t="s">
        <v>58</v>
      </c>
      <c r="J91" s="1">
        <v>18000</v>
      </c>
      <c r="K91" s="1">
        <v>248964</v>
      </c>
      <c r="L91" s="1">
        <v>0</v>
      </c>
      <c r="M91" s="6">
        <v>0</v>
      </c>
    </row>
    <row r="92" spans="2:13">
      <c r="B92" t="s">
        <v>137</v>
      </c>
      <c r="C92" t="s">
        <v>128</v>
      </c>
      <c r="D92" s="40" t="s">
        <v>58</v>
      </c>
      <c r="E92" s="40" t="s">
        <v>58</v>
      </c>
      <c r="F92" s="1">
        <v>0</v>
      </c>
      <c r="G92" s="1">
        <v>0</v>
      </c>
      <c r="H92" s="43" t="s">
        <v>58</v>
      </c>
      <c r="I92" s="43" t="s">
        <v>58</v>
      </c>
      <c r="J92" s="1">
        <v>0</v>
      </c>
      <c r="K92" s="1">
        <v>111068</v>
      </c>
      <c r="L92" s="1">
        <v>0</v>
      </c>
      <c r="M92" s="6">
        <v>0</v>
      </c>
    </row>
    <row r="93" spans="2:13">
      <c r="B93" t="s">
        <v>138</v>
      </c>
      <c r="C93" t="s">
        <v>128</v>
      </c>
      <c r="D93" s="40" t="s">
        <v>58</v>
      </c>
      <c r="E93" s="40" t="s">
        <v>58</v>
      </c>
      <c r="F93" s="1">
        <v>0</v>
      </c>
      <c r="G93" s="1">
        <v>0</v>
      </c>
      <c r="H93" s="43" t="s">
        <v>58</v>
      </c>
      <c r="I93" s="43" t="s">
        <v>58</v>
      </c>
      <c r="J93" s="1">
        <v>18000</v>
      </c>
      <c r="K93" s="1">
        <v>245466</v>
      </c>
      <c r="L93" s="1">
        <v>0</v>
      </c>
      <c r="M93" s="6">
        <v>0</v>
      </c>
    </row>
    <row r="94" spans="2:13">
      <c r="B94" t="s">
        <v>139</v>
      </c>
      <c r="C94" t="s">
        <v>128</v>
      </c>
      <c r="D94" s="40" t="s">
        <v>58</v>
      </c>
      <c r="E94" s="40" t="s">
        <v>58</v>
      </c>
      <c r="F94" s="1">
        <v>0</v>
      </c>
      <c r="G94" s="1">
        <v>0</v>
      </c>
      <c r="H94" s="43" t="s">
        <v>58</v>
      </c>
      <c r="I94" s="43" t="s">
        <v>58</v>
      </c>
      <c r="J94" s="1">
        <v>0</v>
      </c>
      <c r="K94" s="1">
        <v>214672</v>
      </c>
      <c r="L94" s="1">
        <v>0</v>
      </c>
      <c r="M94" s="6">
        <v>0</v>
      </c>
    </row>
    <row r="95" spans="2:13">
      <c r="B95" t="s">
        <v>140</v>
      </c>
      <c r="C95" t="s">
        <v>128</v>
      </c>
      <c r="D95" s="40" t="s">
        <v>58</v>
      </c>
      <c r="E95" s="40" t="s">
        <v>58</v>
      </c>
      <c r="F95" s="1">
        <v>0</v>
      </c>
      <c r="G95" s="1">
        <v>0</v>
      </c>
      <c r="H95" s="43" t="s">
        <v>58</v>
      </c>
      <c r="I95" s="43" t="s">
        <v>58</v>
      </c>
      <c r="J95" s="1">
        <v>0</v>
      </c>
      <c r="K95" s="1">
        <v>226900</v>
      </c>
      <c r="L95" s="1">
        <v>0</v>
      </c>
      <c r="M95" s="6">
        <v>0</v>
      </c>
    </row>
    <row r="96" spans="2:13">
      <c r="B96" t="s">
        <v>141</v>
      </c>
      <c r="C96" t="s">
        <v>128</v>
      </c>
      <c r="D96" s="40" t="s">
        <v>58</v>
      </c>
      <c r="E96" s="40" t="s">
        <v>58</v>
      </c>
      <c r="F96" s="1">
        <v>0</v>
      </c>
      <c r="G96" s="1">
        <v>0</v>
      </c>
      <c r="H96" s="43" t="s">
        <v>58</v>
      </c>
      <c r="I96" s="43" t="s">
        <v>58</v>
      </c>
      <c r="J96" s="1">
        <v>0</v>
      </c>
      <c r="K96" s="1">
        <v>226213</v>
      </c>
      <c r="L96" s="1">
        <v>0</v>
      </c>
      <c r="M96" s="6">
        <v>0</v>
      </c>
    </row>
    <row r="97" spans="1:13">
      <c r="C97" s="4" t="s">
        <v>34</v>
      </c>
      <c r="D97" s="40" t="s">
        <v>58</v>
      </c>
      <c r="E97" s="40" t="s">
        <v>58</v>
      </c>
      <c r="F97" s="1">
        <v>0</v>
      </c>
      <c r="G97" s="1">
        <v>0</v>
      </c>
      <c r="H97" s="43" t="s">
        <v>58</v>
      </c>
      <c r="I97" s="43" t="s">
        <v>58</v>
      </c>
      <c r="J97" s="21">
        <v>36000</v>
      </c>
      <c r="K97" s="45">
        <f>SUM(K82:K96)</f>
        <v>3149345</v>
      </c>
      <c r="L97" s="1">
        <v>0</v>
      </c>
      <c r="M97" s="6">
        <v>0</v>
      </c>
    </row>
    <row r="98" spans="1:13" s="15" customFormat="1">
      <c r="A98" s="31"/>
      <c r="C98" s="32"/>
      <c r="D98" s="33"/>
      <c r="E98" s="34"/>
      <c r="F98" s="34"/>
      <c r="G98" s="34"/>
      <c r="H98" s="32"/>
      <c r="I98" s="34"/>
      <c r="J98" s="34"/>
      <c r="K98" s="16"/>
      <c r="L98" s="16"/>
      <c r="M98" s="17"/>
    </row>
    <row r="99" spans="1:13" s="2" customFormat="1">
      <c r="A99" s="23" t="s">
        <v>0</v>
      </c>
      <c r="B99" s="2" t="s">
        <v>1</v>
      </c>
      <c r="C99" s="2" t="s">
        <v>2</v>
      </c>
      <c r="D99" s="18" t="s">
        <v>3</v>
      </c>
      <c r="E99" s="3" t="s">
        <v>4</v>
      </c>
      <c r="F99" s="3" t="s">
        <v>5</v>
      </c>
      <c r="G99" s="3" t="s">
        <v>6</v>
      </c>
      <c r="H99" s="2" t="s">
        <v>7</v>
      </c>
      <c r="I99" s="3" t="s">
        <v>8</v>
      </c>
      <c r="J99" s="3" t="s">
        <v>9</v>
      </c>
      <c r="K99" s="3" t="s">
        <v>10</v>
      </c>
      <c r="L99" s="3" t="s">
        <v>11</v>
      </c>
      <c r="M99" s="5" t="s">
        <v>12</v>
      </c>
    </row>
    <row r="100" spans="1:13">
      <c r="A100" s="23" t="s">
        <v>142</v>
      </c>
      <c r="B100" t="s">
        <v>143</v>
      </c>
      <c r="C100" t="s">
        <v>144</v>
      </c>
      <c r="D100" s="19">
        <v>262756</v>
      </c>
      <c r="E100" s="1">
        <v>265133</v>
      </c>
      <c r="F100" s="1">
        <v>0</v>
      </c>
      <c r="G100" s="1">
        <v>0</v>
      </c>
      <c r="H100" s="1">
        <v>0</v>
      </c>
      <c r="I100" s="1">
        <v>0</v>
      </c>
      <c r="J100" s="1">
        <v>34648</v>
      </c>
      <c r="K100" s="1">
        <v>562537</v>
      </c>
      <c r="L100" s="1">
        <v>554726</v>
      </c>
      <c r="M100" s="10">
        <f t="shared" ref="M100:M110" si="10">(K100-L100)/L100</f>
        <v>1.4080825488619607E-2</v>
      </c>
    </row>
    <row r="101" spans="1:13">
      <c r="B101" t="s">
        <v>145</v>
      </c>
      <c r="C101" t="s">
        <v>146</v>
      </c>
      <c r="D101" s="19">
        <v>112056</v>
      </c>
      <c r="E101" s="1">
        <v>72516</v>
      </c>
      <c r="F101" s="1">
        <v>0</v>
      </c>
      <c r="G101" s="1">
        <v>0</v>
      </c>
      <c r="H101" s="1">
        <v>0</v>
      </c>
      <c r="I101" s="1">
        <v>0</v>
      </c>
      <c r="J101" s="1">
        <v>4132</v>
      </c>
      <c r="K101" s="1">
        <v>188704</v>
      </c>
      <c r="L101" s="1">
        <v>149721</v>
      </c>
      <c r="M101" s="10">
        <f t="shared" si="10"/>
        <v>0.26037095664602827</v>
      </c>
    </row>
    <row r="102" spans="1:13">
      <c r="B102" t="s">
        <v>147</v>
      </c>
      <c r="C102" t="s">
        <v>146</v>
      </c>
      <c r="D102" s="19">
        <v>118195</v>
      </c>
      <c r="E102" s="1">
        <v>61379</v>
      </c>
      <c r="F102" s="1">
        <v>0</v>
      </c>
      <c r="G102" s="1">
        <v>0</v>
      </c>
      <c r="H102" s="1">
        <v>0</v>
      </c>
      <c r="I102" s="1">
        <v>0</v>
      </c>
      <c r="J102" s="1">
        <v>7479</v>
      </c>
      <c r="K102" s="1">
        <v>187053</v>
      </c>
      <c r="L102" s="1">
        <v>178496</v>
      </c>
      <c r="M102" s="10">
        <f t="shared" si="10"/>
        <v>4.7939449623520973E-2</v>
      </c>
    </row>
    <row r="103" spans="1:13">
      <c r="B103" t="s">
        <v>148</v>
      </c>
      <c r="C103" t="s">
        <v>149</v>
      </c>
      <c r="D103" s="19">
        <v>71362</v>
      </c>
      <c r="E103" s="1">
        <v>63751</v>
      </c>
      <c r="F103" s="1">
        <v>0</v>
      </c>
      <c r="G103" s="1">
        <v>0</v>
      </c>
      <c r="H103" s="1">
        <v>0</v>
      </c>
      <c r="I103" s="1">
        <v>0</v>
      </c>
      <c r="J103" s="1">
        <v>15641</v>
      </c>
      <c r="K103" s="1">
        <v>150754</v>
      </c>
      <c r="L103" s="1">
        <v>115681</v>
      </c>
      <c r="M103" s="10">
        <f t="shared" si="10"/>
        <v>0.30318721311191987</v>
      </c>
    </row>
    <row r="104" spans="1:13">
      <c r="B104" t="s">
        <v>150</v>
      </c>
      <c r="C104" t="s">
        <v>151</v>
      </c>
      <c r="D104" s="19">
        <v>112230</v>
      </c>
      <c r="E104" s="1">
        <v>23538</v>
      </c>
      <c r="F104" s="1">
        <v>0</v>
      </c>
      <c r="G104" s="1">
        <v>0</v>
      </c>
      <c r="H104" s="1">
        <v>0</v>
      </c>
      <c r="I104" s="1">
        <v>0</v>
      </c>
      <c r="J104" s="1">
        <v>3801</v>
      </c>
      <c r="K104" s="1">
        <v>139569</v>
      </c>
      <c r="L104" s="1">
        <v>142124</v>
      </c>
      <c r="M104" s="7">
        <f t="shared" si="10"/>
        <v>-1.7977259294700402E-2</v>
      </c>
    </row>
    <row r="105" spans="1:13">
      <c r="B105" t="s">
        <v>152</v>
      </c>
      <c r="C105" t="s">
        <v>149</v>
      </c>
      <c r="D105" s="19">
        <v>77745</v>
      </c>
      <c r="E105" s="1">
        <v>56637</v>
      </c>
      <c r="F105" s="1">
        <v>0</v>
      </c>
      <c r="G105" s="1">
        <v>0</v>
      </c>
      <c r="H105" s="1">
        <v>0</v>
      </c>
      <c r="I105" s="1">
        <v>0</v>
      </c>
      <c r="J105" s="1">
        <v>3232</v>
      </c>
      <c r="K105" s="1">
        <v>137614</v>
      </c>
      <c r="L105" s="1">
        <v>111538</v>
      </c>
      <c r="M105" s="10">
        <f t="shared" si="10"/>
        <v>0.23378579497570334</v>
      </c>
    </row>
    <row r="106" spans="1:13">
      <c r="B106" t="s">
        <v>153</v>
      </c>
      <c r="C106" t="s">
        <v>154</v>
      </c>
      <c r="D106" s="19">
        <v>22148</v>
      </c>
      <c r="E106" s="1">
        <v>29628</v>
      </c>
      <c r="F106" s="1">
        <v>0</v>
      </c>
      <c r="G106" s="1">
        <v>0</v>
      </c>
      <c r="H106" s="1">
        <v>0</v>
      </c>
      <c r="I106" s="1">
        <v>0</v>
      </c>
      <c r="J106" s="1">
        <v>4149</v>
      </c>
      <c r="K106" s="1">
        <v>55925</v>
      </c>
      <c r="L106" s="1">
        <v>43137</v>
      </c>
      <c r="M106" s="10">
        <f t="shared" si="10"/>
        <v>0.29645084266407029</v>
      </c>
    </row>
    <row r="107" spans="1:13">
      <c r="B107" t="s">
        <v>155</v>
      </c>
      <c r="C107" t="s">
        <v>156</v>
      </c>
      <c r="D107" s="19">
        <v>25889</v>
      </c>
      <c r="E107" s="1">
        <v>17433</v>
      </c>
      <c r="F107" s="1">
        <v>0</v>
      </c>
      <c r="G107" s="1">
        <v>0</v>
      </c>
      <c r="H107" s="1">
        <v>0</v>
      </c>
      <c r="I107" s="1">
        <v>0</v>
      </c>
      <c r="J107" s="1">
        <v>3367</v>
      </c>
      <c r="K107" s="1">
        <v>46689</v>
      </c>
      <c r="L107" s="1">
        <v>22350</v>
      </c>
      <c r="M107" s="10">
        <f t="shared" si="10"/>
        <v>1.088993288590604</v>
      </c>
    </row>
    <row r="108" spans="1:13">
      <c r="B108" t="s">
        <v>157</v>
      </c>
      <c r="C108" t="s">
        <v>81</v>
      </c>
      <c r="D108" s="19">
        <v>14427</v>
      </c>
      <c r="E108" s="1">
        <v>11937</v>
      </c>
      <c r="F108" s="1">
        <v>0</v>
      </c>
      <c r="G108" s="1">
        <v>0</v>
      </c>
      <c r="H108" s="1">
        <v>0</v>
      </c>
      <c r="I108" s="1">
        <v>0</v>
      </c>
      <c r="J108" s="1">
        <v>1928</v>
      </c>
      <c r="K108" s="1">
        <v>28892</v>
      </c>
      <c r="L108" s="1">
        <v>21719</v>
      </c>
      <c r="M108" s="10">
        <f t="shared" si="10"/>
        <v>0.33026382430130302</v>
      </c>
    </row>
    <row r="109" spans="1:13">
      <c r="B109" t="s">
        <v>158</v>
      </c>
      <c r="C109" t="s">
        <v>85</v>
      </c>
      <c r="D109" s="19">
        <v>158925</v>
      </c>
      <c r="E109" s="1">
        <v>106020</v>
      </c>
      <c r="F109" s="1">
        <v>0</v>
      </c>
      <c r="G109" s="1">
        <v>0</v>
      </c>
      <c r="H109" s="1">
        <v>0</v>
      </c>
      <c r="I109" s="1">
        <v>0</v>
      </c>
      <c r="J109" s="1">
        <v>7343</v>
      </c>
      <c r="K109" s="1">
        <v>272288</v>
      </c>
      <c r="L109" s="1">
        <v>222579</v>
      </c>
      <c r="M109" s="10">
        <f t="shared" si="10"/>
        <v>0.2233319405694158</v>
      </c>
    </row>
    <row r="110" spans="1:13">
      <c r="C110" s="4" t="s">
        <v>34</v>
      </c>
      <c r="D110" s="20">
        <f t="shared" ref="D110:L110" si="11">SUM(D100:D109)</f>
        <v>975733</v>
      </c>
      <c r="E110" s="21">
        <f t="shared" si="11"/>
        <v>707972</v>
      </c>
      <c r="F110" s="21">
        <f t="shared" si="11"/>
        <v>0</v>
      </c>
      <c r="G110" s="21">
        <f t="shared" si="11"/>
        <v>0</v>
      </c>
      <c r="H110" s="21">
        <f t="shared" si="11"/>
        <v>0</v>
      </c>
      <c r="I110" s="21">
        <f t="shared" si="11"/>
        <v>0</v>
      </c>
      <c r="J110" s="21">
        <f t="shared" si="11"/>
        <v>85720</v>
      </c>
      <c r="K110" s="45">
        <f t="shared" si="11"/>
        <v>1770025</v>
      </c>
      <c r="L110" s="1">
        <f t="shared" si="11"/>
        <v>1562071</v>
      </c>
      <c r="M110" s="10">
        <f t="shared" si="10"/>
        <v>0.1331271113797004</v>
      </c>
    </row>
    <row r="111" spans="1:13">
      <c r="B111" s="8" t="s">
        <v>35</v>
      </c>
      <c r="K111" s="3" t="s">
        <v>55</v>
      </c>
    </row>
    <row r="112" spans="1:13">
      <c r="B112" t="s">
        <v>143</v>
      </c>
      <c r="C112" t="s">
        <v>159</v>
      </c>
      <c r="D112" s="40" t="s">
        <v>58</v>
      </c>
      <c r="E112" s="41" t="s">
        <v>58</v>
      </c>
      <c r="F112" s="1">
        <v>0</v>
      </c>
      <c r="G112" s="1">
        <v>0</v>
      </c>
      <c r="H112" s="41" t="s">
        <v>58</v>
      </c>
      <c r="I112" s="41" t="s">
        <v>58</v>
      </c>
      <c r="J112" s="1">
        <v>0</v>
      </c>
      <c r="K112" s="1">
        <v>0</v>
      </c>
      <c r="L112" s="1">
        <v>0</v>
      </c>
      <c r="M112" s="1">
        <v>0</v>
      </c>
    </row>
    <row r="113" spans="1:13">
      <c r="B113" t="s">
        <v>158</v>
      </c>
      <c r="C113" t="s">
        <v>160</v>
      </c>
      <c r="D113" s="40" t="s">
        <v>58</v>
      </c>
      <c r="E113" s="41" t="s">
        <v>58</v>
      </c>
      <c r="F113" s="1">
        <v>0</v>
      </c>
      <c r="G113" s="1">
        <v>0</v>
      </c>
      <c r="H113" s="41" t="s">
        <v>58</v>
      </c>
      <c r="I113" s="41" t="s">
        <v>58</v>
      </c>
      <c r="J113" s="1">
        <v>0</v>
      </c>
      <c r="K113" s="1">
        <v>0</v>
      </c>
      <c r="L113" s="1">
        <v>0</v>
      </c>
      <c r="M113" s="1">
        <v>0</v>
      </c>
    </row>
    <row r="114" spans="1:13">
      <c r="B114" t="s">
        <v>161</v>
      </c>
      <c r="C114" t="s">
        <v>162</v>
      </c>
      <c r="D114" s="40" t="s">
        <v>58</v>
      </c>
      <c r="E114" s="41" t="s">
        <v>58</v>
      </c>
      <c r="F114" s="1">
        <v>0</v>
      </c>
      <c r="G114" s="1">
        <v>0</v>
      </c>
      <c r="H114" s="41" t="s">
        <v>58</v>
      </c>
      <c r="I114" s="41" t="s">
        <v>58</v>
      </c>
      <c r="J114" s="1">
        <v>0</v>
      </c>
      <c r="K114" s="1">
        <v>0</v>
      </c>
      <c r="L114" s="1">
        <v>0</v>
      </c>
      <c r="M114" s="1">
        <v>0</v>
      </c>
    </row>
    <row r="115" spans="1:13">
      <c r="B115" t="s">
        <v>163</v>
      </c>
      <c r="C115" t="s">
        <v>162</v>
      </c>
      <c r="D115" s="40" t="s">
        <v>58</v>
      </c>
      <c r="E115" s="41" t="s">
        <v>58</v>
      </c>
      <c r="F115" s="1">
        <v>0</v>
      </c>
      <c r="G115" s="1">
        <v>0</v>
      </c>
      <c r="H115" s="41" t="s">
        <v>58</v>
      </c>
      <c r="I115" s="41" t="s">
        <v>58</v>
      </c>
      <c r="J115" s="1">
        <v>0</v>
      </c>
      <c r="K115" s="1">
        <v>0</v>
      </c>
      <c r="L115" s="1">
        <v>0</v>
      </c>
      <c r="M115" s="1">
        <v>0</v>
      </c>
    </row>
    <row r="116" spans="1:13">
      <c r="B116" t="s">
        <v>164</v>
      </c>
      <c r="C116" t="s">
        <v>162</v>
      </c>
      <c r="D116" s="40" t="s">
        <v>58</v>
      </c>
      <c r="E116" s="41" t="s">
        <v>58</v>
      </c>
      <c r="F116" s="1">
        <v>0</v>
      </c>
      <c r="G116" s="1">
        <v>0</v>
      </c>
      <c r="H116" s="41" t="s">
        <v>58</v>
      </c>
      <c r="I116" s="41" t="s">
        <v>58</v>
      </c>
      <c r="J116" s="1">
        <v>0</v>
      </c>
      <c r="K116" s="1">
        <v>0</v>
      </c>
      <c r="L116" s="1">
        <v>0</v>
      </c>
      <c r="M116" s="1">
        <v>0</v>
      </c>
    </row>
    <row r="117" spans="1:13">
      <c r="B117" t="s">
        <v>165</v>
      </c>
      <c r="C117" t="s">
        <v>166</v>
      </c>
      <c r="D117" s="40" t="s">
        <v>58</v>
      </c>
      <c r="E117" s="41" t="s">
        <v>58</v>
      </c>
      <c r="F117" s="1">
        <v>0</v>
      </c>
      <c r="G117" s="1">
        <v>0</v>
      </c>
      <c r="H117" s="41" t="s">
        <v>58</v>
      </c>
      <c r="I117" s="41" t="s">
        <v>58</v>
      </c>
      <c r="J117" s="1">
        <v>0</v>
      </c>
      <c r="K117" s="1">
        <v>0</v>
      </c>
      <c r="L117" s="1">
        <v>0</v>
      </c>
      <c r="M117" s="1">
        <v>0</v>
      </c>
    </row>
    <row r="118" spans="1:13">
      <c r="C118" s="4" t="s">
        <v>34</v>
      </c>
      <c r="D118" s="40" t="s">
        <v>58</v>
      </c>
      <c r="E118" s="41" t="s">
        <v>58</v>
      </c>
      <c r="F118" s="1">
        <v>0</v>
      </c>
      <c r="G118" s="1">
        <v>0</v>
      </c>
      <c r="H118" s="41" t="s">
        <v>58</v>
      </c>
      <c r="I118" s="41" t="s">
        <v>58</v>
      </c>
      <c r="J118" s="1">
        <v>0</v>
      </c>
      <c r="K118" s="1">
        <v>0</v>
      </c>
      <c r="L118" s="1">
        <v>0</v>
      </c>
      <c r="M118" s="1">
        <v>0</v>
      </c>
    </row>
    <row r="119" spans="1:13" s="27" customFormat="1">
      <c r="A119" s="26"/>
      <c r="C119" s="35"/>
      <c r="D119" s="36"/>
      <c r="E119" s="37"/>
      <c r="F119" s="37"/>
      <c r="G119" s="37"/>
      <c r="H119" s="35"/>
      <c r="I119" s="37"/>
      <c r="J119" s="37"/>
      <c r="K119" s="29"/>
      <c r="L119" s="29"/>
      <c r="M119" s="29"/>
    </row>
    <row r="120" spans="1:13" s="2" customFormat="1">
      <c r="A120" s="23" t="s">
        <v>0</v>
      </c>
      <c r="B120" s="2" t="s">
        <v>1</v>
      </c>
      <c r="C120" s="2" t="s">
        <v>2</v>
      </c>
      <c r="D120" s="18" t="s">
        <v>3</v>
      </c>
      <c r="E120" s="3" t="s">
        <v>4</v>
      </c>
      <c r="F120" s="3" t="s">
        <v>5</v>
      </c>
      <c r="G120" s="3" t="s">
        <v>6</v>
      </c>
      <c r="H120" s="2" t="s">
        <v>7</v>
      </c>
      <c r="I120" s="3" t="s">
        <v>8</v>
      </c>
      <c r="J120" s="3" t="s">
        <v>9</v>
      </c>
      <c r="K120" s="3" t="s">
        <v>10</v>
      </c>
      <c r="L120" s="3" t="s">
        <v>11</v>
      </c>
      <c r="M120" s="5" t="s">
        <v>12</v>
      </c>
    </row>
    <row r="121" spans="1:13">
      <c r="A121" s="23" t="s">
        <v>167</v>
      </c>
      <c r="B121" t="s">
        <v>168</v>
      </c>
      <c r="C121" t="s">
        <v>39</v>
      </c>
      <c r="D121" s="19">
        <v>232226</v>
      </c>
      <c r="E121" s="1">
        <v>168750</v>
      </c>
      <c r="F121" s="1">
        <v>0</v>
      </c>
      <c r="G121" s="1">
        <v>0</v>
      </c>
      <c r="H121" s="1">
        <v>0</v>
      </c>
      <c r="I121" s="1">
        <v>0</v>
      </c>
      <c r="J121" s="1">
        <v>4949</v>
      </c>
      <c r="K121" s="1">
        <v>405925</v>
      </c>
      <c r="L121" s="1">
        <v>306739</v>
      </c>
      <c r="M121" s="11">
        <f>M123</f>
        <v>4.4865627182981642E-2</v>
      </c>
    </row>
    <row r="122" spans="1:13">
      <c r="B122" t="s">
        <v>169</v>
      </c>
      <c r="C122" t="s">
        <v>170</v>
      </c>
      <c r="D122" s="19">
        <v>141609</v>
      </c>
      <c r="E122" s="1">
        <v>66000</v>
      </c>
      <c r="F122" s="1">
        <v>0</v>
      </c>
      <c r="G122" s="1">
        <v>0</v>
      </c>
      <c r="H122" s="1">
        <v>0</v>
      </c>
      <c r="I122" s="1">
        <v>0</v>
      </c>
      <c r="J122" s="1">
        <v>3390</v>
      </c>
      <c r="K122" s="1">
        <v>210999</v>
      </c>
      <c r="L122" s="1">
        <v>194896</v>
      </c>
      <c r="M122" s="11">
        <f t="shared" ref="M122:M125" si="12">(K122-L122)/L122</f>
        <v>8.2623553074460218E-2</v>
      </c>
    </row>
    <row r="123" spans="1:13">
      <c r="B123" t="s">
        <v>171</v>
      </c>
      <c r="C123" t="s">
        <v>172</v>
      </c>
      <c r="D123" s="19">
        <v>317702</v>
      </c>
      <c r="E123" s="1">
        <v>155125</v>
      </c>
      <c r="F123" s="1">
        <v>0</v>
      </c>
      <c r="G123" s="1">
        <v>0</v>
      </c>
      <c r="H123" s="1">
        <v>0</v>
      </c>
      <c r="I123" s="1">
        <v>0</v>
      </c>
      <c r="J123" s="1">
        <v>2823</v>
      </c>
      <c r="K123" s="1">
        <v>475650</v>
      </c>
      <c r="L123" s="1">
        <v>455226</v>
      </c>
      <c r="M123" s="11">
        <f t="shared" si="12"/>
        <v>4.4865627182981642E-2</v>
      </c>
    </row>
    <row r="124" spans="1:13">
      <c r="B124" t="s">
        <v>173</v>
      </c>
      <c r="C124" t="s">
        <v>65</v>
      </c>
      <c r="D124" s="19">
        <v>85373</v>
      </c>
      <c r="E124" s="1">
        <v>22500</v>
      </c>
      <c r="F124" s="1">
        <v>0</v>
      </c>
      <c r="G124" s="1">
        <v>0</v>
      </c>
      <c r="H124" s="1">
        <v>0</v>
      </c>
      <c r="I124" s="1">
        <v>0</v>
      </c>
      <c r="J124" s="1">
        <v>3327</v>
      </c>
      <c r="K124" s="1">
        <v>111200</v>
      </c>
      <c r="L124" s="1">
        <v>87346</v>
      </c>
      <c r="M124" s="11">
        <f t="shared" si="12"/>
        <v>0.27309779497630116</v>
      </c>
    </row>
    <row r="125" spans="1:13">
      <c r="C125" s="4" t="s">
        <v>34</v>
      </c>
      <c r="D125" s="20">
        <f>SUM(D121:D124)</f>
        <v>776910</v>
      </c>
      <c r="E125" s="21">
        <f>SUM(E121:E124)</f>
        <v>412375</v>
      </c>
      <c r="F125" s="1">
        <v>0</v>
      </c>
      <c r="G125" s="1">
        <v>0</v>
      </c>
      <c r="H125" s="1">
        <v>0</v>
      </c>
      <c r="I125" s="1">
        <v>0</v>
      </c>
      <c r="J125" s="44">
        <f>SUM(J121:J124)</f>
        <v>14489</v>
      </c>
      <c r="K125" s="45">
        <f>SUM(K121:K124)</f>
        <v>1203774</v>
      </c>
      <c r="L125" s="1">
        <f>SUM(L121:L124)</f>
        <v>1044207</v>
      </c>
      <c r="M125" s="11">
        <f t="shared" si="12"/>
        <v>0.15281165516032741</v>
      </c>
    </row>
    <row r="126" spans="1:13">
      <c r="B126" s="8" t="s">
        <v>35</v>
      </c>
      <c r="K126" s="3" t="s">
        <v>55</v>
      </c>
    </row>
    <row r="127" spans="1:13">
      <c r="B127" t="s">
        <v>174</v>
      </c>
      <c r="C127" t="s">
        <v>175</v>
      </c>
      <c r="D127" s="40" t="s">
        <v>58</v>
      </c>
      <c r="E127" s="40" t="s">
        <v>58</v>
      </c>
      <c r="F127" s="1">
        <v>0</v>
      </c>
      <c r="G127" s="1">
        <v>0</v>
      </c>
      <c r="H127" s="42" t="s">
        <v>58</v>
      </c>
      <c r="I127" s="42" t="s">
        <v>58</v>
      </c>
      <c r="J127" s="1">
        <v>0</v>
      </c>
      <c r="K127" s="1">
        <v>55000</v>
      </c>
      <c r="L127" s="1">
        <v>0</v>
      </c>
      <c r="M127" s="51">
        <v>0</v>
      </c>
    </row>
    <row r="128" spans="1:13">
      <c r="B128" t="s">
        <v>176</v>
      </c>
      <c r="C128" t="s">
        <v>175</v>
      </c>
      <c r="D128" s="40" t="s">
        <v>58</v>
      </c>
      <c r="E128" s="40" t="s">
        <v>58</v>
      </c>
      <c r="F128" s="1">
        <v>0</v>
      </c>
      <c r="G128" s="1">
        <v>0</v>
      </c>
      <c r="H128" s="42" t="s">
        <v>58</v>
      </c>
      <c r="I128" s="42" t="s">
        <v>58</v>
      </c>
      <c r="J128" s="1">
        <v>0</v>
      </c>
      <c r="K128" s="1">
        <v>39800</v>
      </c>
      <c r="L128" s="1">
        <v>0</v>
      </c>
      <c r="M128" s="51">
        <v>0</v>
      </c>
    </row>
    <row r="129" spans="1:13">
      <c r="B129" t="s">
        <v>177</v>
      </c>
      <c r="C129" t="s">
        <v>175</v>
      </c>
      <c r="D129" s="40" t="s">
        <v>58</v>
      </c>
      <c r="E129" s="40" t="s">
        <v>58</v>
      </c>
      <c r="F129" s="1">
        <v>0</v>
      </c>
      <c r="G129" s="1">
        <v>0</v>
      </c>
      <c r="H129" s="42" t="s">
        <v>58</v>
      </c>
      <c r="I129" s="42" t="s">
        <v>58</v>
      </c>
      <c r="J129" s="1">
        <v>0</v>
      </c>
      <c r="K129" s="1">
        <v>38500</v>
      </c>
      <c r="L129" s="1">
        <v>0</v>
      </c>
      <c r="M129" s="51">
        <v>0</v>
      </c>
    </row>
    <row r="130" spans="1:13">
      <c r="B130" t="s">
        <v>178</v>
      </c>
      <c r="C130" t="s">
        <v>175</v>
      </c>
      <c r="D130" s="40" t="s">
        <v>58</v>
      </c>
      <c r="E130" s="40" t="s">
        <v>58</v>
      </c>
      <c r="F130" s="1">
        <v>0</v>
      </c>
      <c r="G130" s="1">
        <v>0</v>
      </c>
      <c r="H130" s="42" t="s">
        <v>58</v>
      </c>
      <c r="I130" s="42" t="s">
        <v>58</v>
      </c>
      <c r="J130" s="1">
        <v>0</v>
      </c>
      <c r="K130" s="1">
        <v>20400</v>
      </c>
      <c r="L130" s="1">
        <v>0</v>
      </c>
      <c r="M130" s="51">
        <v>0</v>
      </c>
    </row>
    <row r="131" spans="1:13">
      <c r="C131" s="4" t="s">
        <v>34</v>
      </c>
      <c r="D131" s="40" t="s">
        <v>58</v>
      </c>
      <c r="E131" s="40" t="s">
        <v>58</v>
      </c>
      <c r="F131" s="1">
        <v>0</v>
      </c>
      <c r="G131" s="1">
        <v>0</v>
      </c>
      <c r="H131" s="42" t="s">
        <v>58</v>
      </c>
      <c r="I131" s="42" t="s">
        <v>58</v>
      </c>
      <c r="J131" s="1">
        <v>0</v>
      </c>
      <c r="K131" s="45">
        <f>SUM(K127:K130)</f>
        <v>153700</v>
      </c>
      <c r="L131" s="1">
        <v>0</v>
      </c>
      <c r="M131" s="51">
        <v>0</v>
      </c>
    </row>
    <row r="132" spans="1:13" s="27" customFormat="1">
      <c r="A132" s="26"/>
      <c r="D132" s="28"/>
      <c r="E132" s="29"/>
      <c r="F132" s="29"/>
      <c r="G132" s="29"/>
      <c r="I132" s="29"/>
      <c r="J132" s="29"/>
      <c r="K132" s="29"/>
      <c r="L132" s="29"/>
      <c r="M132" s="30"/>
    </row>
    <row r="133" spans="1:13" s="2" customFormat="1">
      <c r="A133" s="23" t="s">
        <v>0</v>
      </c>
      <c r="B133" s="2" t="s">
        <v>1</v>
      </c>
      <c r="C133" s="2" t="s">
        <v>2</v>
      </c>
      <c r="D133" s="18" t="s">
        <v>3</v>
      </c>
      <c r="E133" s="3" t="s">
        <v>4</v>
      </c>
      <c r="F133" s="3" t="s">
        <v>5</v>
      </c>
      <c r="G133" s="3" t="s">
        <v>6</v>
      </c>
      <c r="H133" s="2" t="s">
        <v>7</v>
      </c>
      <c r="I133" s="3" t="s">
        <v>8</v>
      </c>
      <c r="J133" s="3" t="s">
        <v>9</v>
      </c>
      <c r="K133" s="3" t="s">
        <v>10</v>
      </c>
      <c r="L133" s="3" t="s">
        <v>11</v>
      </c>
      <c r="M133" s="5" t="s">
        <v>12</v>
      </c>
    </row>
    <row r="134" spans="1:13">
      <c r="A134" s="23" t="s">
        <v>179</v>
      </c>
      <c r="B134" t="s">
        <v>168</v>
      </c>
      <c r="C134" t="s">
        <v>39</v>
      </c>
      <c r="D134" s="19">
        <v>185781</v>
      </c>
      <c r="E134" s="1">
        <v>135000</v>
      </c>
      <c r="F134" s="1">
        <v>0</v>
      </c>
      <c r="G134" s="1">
        <v>0</v>
      </c>
      <c r="H134" s="1">
        <v>0</v>
      </c>
      <c r="I134" s="1">
        <v>0</v>
      </c>
      <c r="J134" s="1">
        <v>3959</v>
      </c>
      <c r="K134" s="1">
        <v>324740</v>
      </c>
      <c r="L134" s="1">
        <v>306739</v>
      </c>
      <c r="M134" s="11">
        <f t="shared" ref="M134:M138" si="13">(K134-L134)/L134</f>
        <v>5.8685071021291717E-2</v>
      </c>
    </row>
    <row r="135" spans="1:13">
      <c r="B135" t="s">
        <v>169</v>
      </c>
      <c r="C135" t="s">
        <v>170</v>
      </c>
      <c r="D135" s="19">
        <v>32184</v>
      </c>
      <c r="E135" s="1">
        <v>15900</v>
      </c>
      <c r="F135" s="1">
        <v>0</v>
      </c>
      <c r="G135" s="1">
        <v>0</v>
      </c>
      <c r="H135" s="1">
        <v>0</v>
      </c>
      <c r="I135" s="1">
        <v>0</v>
      </c>
      <c r="J135" s="1">
        <v>770</v>
      </c>
      <c r="K135" s="1">
        <v>47954</v>
      </c>
      <c r="L135" s="1">
        <v>38979</v>
      </c>
      <c r="M135" s="11">
        <f t="shared" si="13"/>
        <v>0.23025218707509171</v>
      </c>
    </row>
    <row r="136" spans="1:13">
      <c r="B136" t="s">
        <v>180</v>
      </c>
      <c r="C136" t="s">
        <v>181</v>
      </c>
      <c r="D136" s="25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316100</v>
      </c>
      <c r="M136" s="11">
        <v>0</v>
      </c>
    </row>
    <row r="137" spans="1:13">
      <c r="B137" t="s">
        <v>173</v>
      </c>
      <c r="C137" t="s">
        <v>65</v>
      </c>
      <c r="D137" s="19">
        <v>42686</v>
      </c>
      <c r="E137" s="1">
        <v>11250</v>
      </c>
      <c r="F137" s="1">
        <v>0</v>
      </c>
      <c r="G137" s="1">
        <v>0</v>
      </c>
      <c r="H137" s="1">
        <v>0</v>
      </c>
      <c r="I137" s="1">
        <v>0</v>
      </c>
      <c r="J137" s="1">
        <v>1664</v>
      </c>
      <c r="K137" s="1">
        <v>55600</v>
      </c>
      <c r="L137" s="1">
        <v>83672</v>
      </c>
      <c r="M137" s="7">
        <f t="shared" si="13"/>
        <v>-0.3355005258628932</v>
      </c>
    </row>
    <row r="138" spans="1:13">
      <c r="C138" s="4" t="s">
        <v>34</v>
      </c>
      <c r="D138" s="20">
        <f>SUM(D134:D137)</f>
        <v>260651</v>
      </c>
      <c r="E138" s="21">
        <f>SUM(E134:E137)</f>
        <v>162150</v>
      </c>
      <c r="F138" s="1">
        <v>0</v>
      </c>
      <c r="G138" s="1">
        <v>0</v>
      </c>
      <c r="H138" s="1">
        <v>0</v>
      </c>
      <c r="I138" s="1">
        <v>0</v>
      </c>
      <c r="J138" s="21">
        <f>SUM(J134:J137)</f>
        <v>6393</v>
      </c>
      <c r="K138" s="45">
        <f>SUM(K134:K137)</f>
        <v>428294</v>
      </c>
      <c r="L138" s="1">
        <f>SUM(L134:L137)</f>
        <v>745490</v>
      </c>
      <c r="M138" s="7">
        <f t="shared" si="13"/>
        <v>-0.4254865927108345</v>
      </c>
    </row>
    <row r="139" spans="1:13">
      <c r="B139" s="8" t="s">
        <v>35</v>
      </c>
      <c r="K139" s="3" t="s">
        <v>55</v>
      </c>
    </row>
    <row r="140" spans="1:13">
      <c r="B140" t="s">
        <v>174</v>
      </c>
      <c r="C140" t="s">
        <v>175</v>
      </c>
      <c r="D140" s="40" t="s">
        <v>58</v>
      </c>
      <c r="E140" s="40" t="s">
        <v>58</v>
      </c>
      <c r="F140" s="1">
        <v>0</v>
      </c>
      <c r="G140" s="1">
        <v>0</v>
      </c>
      <c r="H140" s="42" t="s">
        <v>58</v>
      </c>
      <c r="I140" s="42" t="s">
        <v>58</v>
      </c>
      <c r="J140" s="1">
        <v>0</v>
      </c>
      <c r="K140" s="1">
        <v>55000</v>
      </c>
      <c r="L140" s="1">
        <v>0</v>
      </c>
      <c r="M140" s="51">
        <v>0</v>
      </c>
    </row>
    <row r="141" spans="1:13">
      <c r="B141" t="s">
        <v>182</v>
      </c>
      <c r="C141" t="s">
        <v>175</v>
      </c>
      <c r="D141" s="40" t="s">
        <v>58</v>
      </c>
      <c r="E141" s="40" t="s">
        <v>58</v>
      </c>
      <c r="F141" s="1">
        <v>0</v>
      </c>
      <c r="G141" s="1">
        <v>0</v>
      </c>
      <c r="H141" s="42" t="s">
        <v>58</v>
      </c>
      <c r="I141" s="42" t="s">
        <v>58</v>
      </c>
      <c r="J141" s="1">
        <v>0</v>
      </c>
      <c r="K141" s="1">
        <v>44000</v>
      </c>
      <c r="L141" s="1">
        <v>0</v>
      </c>
      <c r="M141" s="51">
        <v>0</v>
      </c>
    </row>
    <row r="142" spans="1:13">
      <c r="B142" t="s">
        <v>176</v>
      </c>
      <c r="C142" t="s">
        <v>175</v>
      </c>
      <c r="D142" s="40" t="s">
        <v>58</v>
      </c>
      <c r="E142" s="40" t="s">
        <v>58</v>
      </c>
      <c r="F142" s="1">
        <v>0</v>
      </c>
      <c r="G142" s="1">
        <v>0</v>
      </c>
      <c r="H142" s="42" t="s">
        <v>58</v>
      </c>
      <c r="I142" s="42" t="s">
        <v>58</v>
      </c>
      <c r="J142" s="1">
        <v>0</v>
      </c>
      <c r="K142" s="1">
        <v>39800</v>
      </c>
      <c r="L142" s="1">
        <v>0</v>
      </c>
      <c r="M142" s="51">
        <v>0</v>
      </c>
    </row>
    <row r="143" spans="1:13">
      <c r="B143" t="s">
        <v>183</v>
      </c>
      <c r="C143" t="s">
        <v>175</v>
      </c>
      <c r="D143" s="40" t="s">
        <v>58</v>
      </c>
      <c r="E143" s="40" t="s">
        <v>58</v>
      </c>
      <c r="F143" s="1">
        <v>0</v>
      </c>
      <c r="G143" s="1">
        <v>0</v>
      </c>
      <c r="H143" s="42" t="s">
        <v>58</v>
      </c>
      <c r="I143" s="42" t="s">
        <v>58</v>
      </c>
      <c r="J143" s="1">
        <v>0</v>
      </c>
      <c r="K143" s="1">
        <v>39600</v>
      </c>
      <c r="L143" s="1">
        <v>0</v>
      </c>
      <c r="M143" s="51">
        <v>0</v>
      </c>
    </row>
    <row r="144" spans="1:13">
      <c r="B144" t="s">
        <v>177</v>
      </c>
      <c r="C144" t="s">
        <v>175</v>
      </c>
      <c r="D144" s="40" t="s">
        <v>58</v>
      </c>
      <c r="E144" s="40" t="s">
        <v>58</v>
      </c>
      <c r="F144" s="1">
        <v>0</v>
      </c>
      <c r="G144" s="1">
        <v>0</v>
      </c>
      <c r="H144" s="42" t="s">
        <v>58</v>
      </c>
      <c r="I144" s="42" t="s">
        <v>58</v>
      </c>
      <c r="J144" s="1">
        <v>0</v>
      </c>
      <c r="K144" s="1">
        <v>38500</v>
      </c>
      <c r="L144" s="1">
        <v>0</v>
      </c>
      <c r="M144" s="51">
        <v>0</v>
      </c>
    </row>
    <row r="145" spans="1:13">
      <c r="B145" t="s">
        <v>184</v>
      </c>
      <c r="C145" t="s">
        <v>175</v>
      </c>
      <c r="D145" s="40" t="s">
        <v>58</v>
      </c>
      <c r="E145" s="40" t="s">
        <v>58</v>
      </c>
      <c r="F145" s="1">
        <v>0</v>
      </c>
      <c r="G145" s="1">
        <v>0</v>
      </c>
      <c r="H145" s="42" t="s">
        <v>58</v>
      </c>
      <c r="I145" s="42" t="s">
        <v>58</v>
      </c>
      <c r="J145" s="1">
        <v>0</v>
      </c>
      <c r="K145" s="1">
        <v>35200</v>
      </c>
      <c r="L145" s="1">
        <v>0</v>
      </c>
      <c r="M145" s="51">
        <v>0</v>
      </c>
    </row>
    <row r="146" spans="1:13">
      <c r="C146" s="4" t="s">
        <v>34</v>
      </c>
      <c r="D146" s="40" t="s">
        <v>58</v>
      </c>
      <c r="E146" s="40" t="s">
        <v>58</v>
      </c>
      <c r="F146" s="1">
        <v>0</v>
      </c>
      <c r="G146" s="1">
        <v>0</v>
      </c>
      <c r="H146" s="42" t="s">
        <v>58</v>
      </c>
      <c r="I146" s="42" t="s">
        <v>58</v>
      </c>
      <c r="J146" s="1">
        <v>0</v>
      </c>
      <c r="K146" s="45">
        <f>SUM(K140:K145)</f>
        <v>252100</v>
      </c>
      <c r="L146" s="1">
        <v>0</v>
      </c>
      <c r="M146" s="51">
        <v>0</v>
      </c>
    </row>
    <row r="147" spans="1:13" s="27" customFormat="1">
      <c r="A147" s="26"/>
      <c r="D147" s="28"/>
      <c r="E147" s="29"/>
      <c r="F147" s="29"/>
      <c r="G147" s="29"/>
      <c r="I147" s="29"/>
      <c r="J147" s="29"/>
      <c r="K147" s="49"/>
      <c r="L147" s="29"/>
      <c r="M147" s="30"/>
    </row>
    <row r="148" spans="1:13" s="2" customFormat="1">
      <c r="A148" s="23" t="s">
        <v>0</v>
      </c>
      <c r="B148" s="2" t="s">
        <v>1</v>
      </c>
      <c r="C148" s="2" t="s">
        <v>2</v>
      </c>
      <c r="D148" s="46" t="s">
        <v>3</v>
      </c>
      <c r="E148" s="44" t="s">
        <v>4</v>
      </c>
      <c r="F148" s="44" t="s">
        <v>5</v>
      </c>
      <c r="G148" s="44" t="s">
        <v>6</v>
      </c>
      <c r="H148" s="47" t="s">
        <v>7</v>
      </c>
      <c r="I148" s="44" t="s">
        <v>8</v>
      </c>
      <c r="J148" s="44" t="s">
        <v>9</v>
      </c>
      <c r="K148" s="3" t="s">
        <v>10</v>
      </c>
      <c r="L148" s="3" t="s">
        <v>11</v>
      </c>
      <c r="M148" s="5" t="s">
        <v>12</v>
      </c>
    </row>
    <row r="149" spans="1:13">
      <c r="A149" s="23" t="s">
        <v>185</v>
      </c>
      <c r="B149" t="s">
        <v>186</v>
      </c>
      <c r="C149" t="s">
        <v>15</v>
      </c>
      <c r="D149" s="46"/>
      <c r="E149" s="44">
        <v>45000</v>
      </c>
      <c r="F149" s="44">
        <v>0</v>
      </c>
      <c r="G149" s="44">
        <v>0</v>
      </c>
      <c r="H149" s="44">
        <v>0</v>
      </c>
      <c r="I149" s="44">
        <v>0</v>
      </c>
      <c r="J149" s="44">
        <v>9810</v>
      </c>
      <c r="K149" s="1">
        <v>216733</v>
      </c>
      <c r="L149" s="1">
        <v>303556</v>
      </c>
      <c r="M149" s="11">
        <f t="shared" ref="M149:M157" si="14">(K149-L149)/L149</f>
        <v>-0.28601971300188433</v>
      </c>
    </row>
    <row r="150" spans="1:13">
      <c r="B150" t="s">
        <v>187</v>
      </c>
      <c r="C150" t="s">
        <v>78</v>
      </c>
      <c r="D150" s="46"/>
      <c r="E150" s="44">
        <v>20000</v>
      </c>
      <c r="F150" s="44">
        <v>0</v>
      </c>
      <c r="G150" s="44">
        <v>0</v>
      </c>
      <c r="H150" s="44">
        <v>0</v>
      </c>
      <c r="I150" s="44">
        <v>0</v>
      </c>
      <c r="J150" s="44">
        <v>18932</v>
      </c>
      <c r="K150" s="1">
        <v>175470</v>
      </c>
      <c r="L150" s="1">
        <v>0</v>
      </c>
      <c r="M150" s="11">
        <v>0</v>
      </c>
    </row>
    <row r="151" spans="1:13">
      <c r="B151" t="s">
        <v>188</v>
      </c>
      <c r="C151" t="s">
        <v>17</v>
      </c>
      <c r="D151" s="46"/>
      <c r="E151" s="44">
        <v>14667</v>
      </c>
      <c r="F151" s="44">
        <v>0</v>
      </c>
      <c r="G151" s="44">
        <v>0</v>
      </c>
      <c r="H151" s="44">
        <v>0</v>
      </c>
      <c r="I151" s="44">
        <v>0</v>
      </c>
      <c r="J151" s="44">
        <v>11391</v>
      </c>
      <c r="K151" s="1">
        <v>234415</v>
      </c>
      <c r="L151" s="1">
        <v>166223</v>
      </c>
      <c r="M151" s="11">
        <f t="shared" si="14"/>
        <v>0.41024406971357752</v>
      </c>
    </row>
    <row r="152" spans="1:13">
      <c r="B152" t="s">
        <v>189</v>
      </c>
      <c r="C152" t="s">
        <v>190</v>
      </c>
      <c r="D152" s="46"/>
      <c r="E152" s="44">
        <v>0</v>
      </c>
      <c r="F152" s="44">
        <v>0</v>
      </c>
      <c r="G152" s="44">
        <v>0</v>
      </c>
      <c r="H152" s="44">
        <v>0</v>
      </c>
      <c r="I152" s="44">
        <v>0</v>
      </c>
      <c r="J152" s="44">
        <v>9390</v>
      </c>
      <c r="K152" s="1">
        <v>178210</v>
      </c>
      <c r="L152" s="1">
        <v>139701</v>
      </c>
      <c r="M152" s="11">
        <f t="shared" si="14"/>
        <v>0.27565300176806179</v>
      </c>
    </row>
    <row r="153" spans="1:13">
      <c r="B153" t="s">
        <v>191</v>
      </c>
      <c r="C153" t="s">
        <v>192</v>
      </c>
      <c r="D153" s="46"/>
      <c r="E153" s="44">
        <v>4250</v>
      </c>
      <c r="F153" s="44">
        <v>0</v>
      </c>
      <c r="G153" s="44">
        <v>0</v>
      </c>
      <c r="H153" s="44">
        <v>0</v>
      </c>
      <c r="I153" s="44">
        <v>0</v>
      </c>
      <c r="J153" s="44">
        <v>9418</v>
      </c>
      <c r="K153" s="1">
        <v>194089</v>
      </c>
      <c r="L153" s="41" t="s">
        <v>58</v>
      </c>
      <c r="M153" s="50" t="s">
        <v>58</v>
      </c>
    </row>
    <row r="154" spans="1:13">
      <c r="B154" t="s">
        <v>193</v>
      </c>
      <c r="C154" t="s">
        <v>194</v>
      </c>
      <c r="D154" s="46"/>
      <c r="E154" s="44">
        <v>0</v>
      </c>
      <c r="F154" s="44">
        <v>0</v>
      </c>
      <c r="G154" s="44">
        <v>0</v>
      </c>
      <c r="H154" s="44">
        <v>0</v>
      </c>
      <c r="I154" s="44">
        <v>0</v>
      </c>
      <c r="J154" s="44">
        <v>9216</v>
      </c>
      <c r="K154" s="1">
        <v>178104</v>
      </c>
      <c r="L154" s="41" t="s">
        <v>58</v>
      </c>
      <c r="M154" s="50" t="s">
        <v>58</v>
      </c>
    </row>
    <row r="155" spans="1:13">
      <c r="B155" t="s">
        <v>195</v>
      </c>
      <c r="C155" t="s">
        <v>196</v>
      </c>
      <c r="D155" s="46"/>
      <c r="E155" s="44">
        <v>0</v>
      </c>
      <c r="F155" s="44">
        <v>0</v>
      </c>
      <c r="G155" s="44">
        <v>0</v>
      </c>
      <c r="H155" s="44">
        <v>0</v>
      </c>
      <c r="I155" s="44">
        <v>0</v>
      </c>
      <c r="J155" s="44">
        <v>7685</v>
      </c>
      <c r="K155" s="1">
        <v>149125</v>
      </c>
      <c r="L155" s="1">
        <v>0</v>
      </c>
      <c r="M155" s="11">
        <v>0</v>
      </c>
    </row>
    <row r="156" spans="1:13">
      <c r="B156" t="s">
        <v>197</v>
      </c>
      <c r="C156" s="12" t="s">
        <v>198</v>
      </c>
      <c r="D156" s="46"/>
      <c r="E156" s="44">
        <v>0</v>
      </c>
      <c r="F156" s="44">
        <v>0</v>
      </c>
      <c r="G156" s="44">
        <v>0</v>
      </c>
      <c r="H156" s="44">
        <v>0</v>
      </c>
      <c r="I156" s="44">
        <v>12308</v>
      </c>
      <c r="J156" s="44">
        <v>6077</v>
      </c>
      <c r="K156" s="1">
        <v>144993</v>
      </c>
      <c r="L156" s="41" t="s">
        <v>58</v>
      </c>
      <c r="M156" s="50" t="s">
        <v>58</v>
      </c>
    </row>
    <row r="157" spans="1:13">
      <c r="C157" s="4" t="s">
        <v>34</v>
      </c>
      <c r="D157" s="46"/>
      <c r="E157" s="44">
        <f>SUM(E149:E156)</f>
        <v>83917</v>
      </c>
      <c r="F157" s="44">
        <v>0</v>
      </c>
      <c r="G157" s="44">
        <v>0</v>
      </c>
      <c r="H157" s="44">
        <v>0</v>
      </c>
      <c r="I157" s="44">
        <v>12308</v>
      </c>
      <c r="J157" s="44">
        <f>SUM(J149:J156)</f>
        <v>81919</v>
      </c>
      <c r="K157" s="45">
        <f>SUM(K149:K156)</f>
        <v>1471139</v>
      </c>
      <c r="L157" s="1">
        <f>SUM(L149:L156)</f>
        <v>609480</v>
      </c>
      <c r="M157" s="11">
        <f t="shared" si="14"/>
        <v>1.4137609109404738</v>
      </c>
    </row>
    <row r="158" spans="1:13">
      <c r="B158" s="8" t="s">
        <v>35</v>
      </c>
    </row>
    <row r="159" spans="1:13">
      <c r="B159" t="s">
        <v>58</v>
      </c>
    </row>
    <row r="160" spans="1:13" s="27" customFormat="1">
      <c r="A160" s="26"/>
      <c r="D160" s="28"/>
      <c r="E160" s="29"/>
      <c r="F160" s="29"/>
      <c r="G160" s="29"/>
      <c r="I160" s="29"/>
      <c r="J160" s="29"/>
      <c r="K160" s="29"/>
      <c r="L160" s="29"/>
      <c r="M160" s="30"/>
    </row>
    <row r="161" spans="1:13" s="2" customFormat="1">
      <c r="A161" s="23" t="s">
        <v>0</v>
      </c>
      <c r="B161" s="2" t="s">
        <v>1</v>
      </c>
      <c r="C161" s="2" t="s">
        <v>2</v>
      </c>
      <c r="D161" s="18" t="s">
        <v>3</v>
      </c>
      <c r="E161" s="3" t="s">
        <v>4</v>
      </c>
      <c r="F161" s="3" t="s">
        <v>5</v>
      </c>
      <c r="G161" s="3" t="s">
        <v>6</v>
      </c>
      <c r="H161" s="2" t="s">
        <v>7</v>
      </c>
      <c r="I161" s="3" t="s">
        <v>8</v>
      </c>
      <c r="J161" s="3" t="s">
        <v>9</v>
      </c>
      <c r="K161" s="3" t="s">
        <v>10</v>
      </c>
      <c r="L161" s="3" t="s">
        <v>11</v>
      </c>
      <c r="M161" s="5" t="s">
        <v>12</v>
      </c>
    </row>
    <row r="162" spans="1:13">
      <c r="A162" s="23" t="s">
        <v>199</v>
      </c>
      <c r="B162" t="s">
        <v>200</v>
      </c>
      <c r="C162" t="s">
        <v>39</v>
      </c>
      <c r="D162" s="19">
        <v>231793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20442</v>
      </c>
      <c r="K162" s="1">
        <v>252235</v>
      </c>
      <c r="L162" s="1">
        <v>274086</v>
      </c>
      <c r="M162" s="7">
        <f t="shared" ref="M162:M172" si="15">(K162-L162)/L162</f>
        <v>-7.9723152587144186E-2</v>
      </c>
    </row>
    <row r="163" spans="1:13">
      <c r="A163" s="23"/>
      <c r="B163" t="s">
        <v>201</v>
      </c>
      <c r="C163" t="s">
        <v>202</v>
      </c>
      <c r="D163" s="19">
        <v>220940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945</v>
      </c>
      <c r="K163" s="1">
        <v>221885</v>
      </c>
      <c r="L163" s="1">
        <v>193760</v>
      </c>
      <c r="M163" s="11">
        <f t="shared" si="15"/>
        <v>0.14515379851362512</v>
      </c>
    </row>
    <row r="164" spans="1:13">
      <c r="A164" s="23"/>
      <c r="B164" t="s">
        <v>203</v>
      </c>
      <c r="C164" t="s">
        <v>204</v>
      </c>
      <c r="D164" s="19">
        <v>194301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2927</v>
      </c>
      <c r="K164" s="1">
        <v>197228</v>
      </c>
      <c r="L164" s="1">
        <v>206981</v>
      </c>
      <c r="M164" s="7">
        <f t="shared" si="15"/>
        <v>-4.7120267077654474E-2</v>
      </c>
    </row>
    <row r="165" spans="1:13">
      <c r="A165" s="23"/>
      <c r="B165" t="s">
        <v>205</v>
      </c>
      <c r="C165" t="s">
        <v>206</v>
      </c>
      <c r="D165" s="19">
        <v>189355</v>
      </c>
      <c r="E165" s="1">
        <v>1277</v>
      </c>
      <c r="F165" s="1">
        <v>0</v>
      </c>
      <c r="G165" s="1">
        <v>0</v>
      </c>
      <c r="H165" s="1">
        <v>0</v>
      </c>
      <c r="I165" s="1">
        <v>0</v>
      </c>
      <c r="J165" s="1">
        <v>378</v>
      </c>
      <c r="K165" s="1">
        <v>191010</v>
      </c>
      <c r="L165" s="1">
        <v>302937</v>
      </c>
      <c r="M165" s="7">
        <f t="shared" si="15"/>
        <v>-0.36947286069380764</v>
      </c>
    </row>
    <row r="166" spans="1:13">
      <c r="A166" s="23"/>
      <c r="B166" t="s">
        <v>207</v>
      </c>
      <c r="C166" t="s">
        <v>206</v>
      </c>
      <c r="D166" s="19">
        <v>173572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2435</v>
      </c>
      <c r="K166" s="1">
        <v>176007</v>
      </c>
      <c r="L166" s="1">
        <v>167362</v>
      </c>
      <c r="M166" s="11">
        <f t="shared" si="15"/>
        <v>5.1654497436694112E-2</v>
      </c>
    </row>
    <row r="167" spans="1:13">
      <c r="A167" s="23"/>
      <c r="B167" t="s">
        <v>208</v>
      </c>
      <c r="C167" t="s">
        <v>209</v>
      </c>
      <c r="D167" s="19">
        <v>167544</v>
      </c>
      <c r="E167" s="1">
        <v>5225</v>
      </c>
      <c r="F167" s="1">
        <v>0</v>
      </c>
      <c r="G167" s="1">
        <v>0</v>
      </c>
      <c r="H167" s="1">
        <v>0</v>
      </c>
      <c r="I167" s="1">
        <v>0</v>
      </c>
      <c r="J167" s="1">
        <v>2265</v>
      </c>
      <c r="K167" s="1">
        <v>175034</v>
      </c>
      <c r="L167" s="1">
        <v>169461</v>
      </c>
      <c r="M167" s="11">
        <f t="shared" si="15"/>
        <v>3.2886622880780828E-2</v>
      </c>
    </row>
    <row r="168" spans="1:13">
      <c r="A168" s="23"/>
      <c r="B168" t="s">
        <v>210</v>
      </c>
      <c r="C168" t="s">
        <v>211</v>
      </c>
      <c r="D168" s="19">
        <v>171544</v>
      </c>
      <c r="E168" s="1">
        <v>439</v>
      </c>
      <c r="F168" s="1">
        <v>0</v>
      </c>
      <c r="G168" s="1">
        <v>0</v>
      </c>
      <c r="H168" s="1">
        <v>0</v>
      </c>
      <c r="I168" s="1">
        <v>0</v>
      </c>
      <c r="J168" s="1">
        <v>514</v>
      </c>
      <c r="K168" s="1">
        <v>172497</v>
      </c>
      <c r="L168" s="1">
        <v>45089</v>
      </c>
      <c r="M168" s="11">
        <f t="shared" si="15"/>
        <v>2.8257002816651511</v>
      </c>
    </row>
    <row r="169" spans="1:13">
      <c r="A169" s="23"/>
      <c r="B169" t="s">
        <v>212</v>
      </c>
      <c r="C169" t="s">
        <v>213</v>
      </c>
      <c r="D169" s="19">
        <v>171399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572</v>
      </c>
      <c r="K169" s="1">
        <v>171971</v>
      </c>
      <c r="L169" s="1">
        <v>173149</v>
      </c>
      <c r="M169" s="7">
        <f t="shared" si="15"/>
        <v>-6.8033889886744943E-3</v>
      </c>
    </row>
    <row r="170" spans="1:13">
      <c r="A170" s="23"/>
      <c r="B170" t="s">
        <v>214</v>
      </c>
      <c r="C170" t="s">
        <v>215</v>
      </c>
      <c r="D170" s="19">
        <v>164889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936</v>
      </c>
      <c r="K170" s="1">
        <v>165825</v>
      </c>
      <c r="L170" s="1">
        <v>158761</v>
      </c>
      <c r="M170" s="11">
        <f t="shared" si="15"/>
        <v>4.4494554708020231E-2</v>
      </c>
    </row>
    <row r="171" spans="1:13">
      <c r="A171" s="23"/>
      <c r="B171" t="s">
        <v>216</v>
      </c>
      <c r="C171" t="s">
        <v>149</v>
      </c>
      <c r="D171" s="19">
        <v>165590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208</v>
      </c>
      <c r="K171" s="1">
        <v>165798</v>
      </c>
      <c r="L171" s="1">
        <v>105206</v>
      </c>
      <c r="M171" s="11">
        <f t="shared" si="15"/>
        <v>0.57593673364636999</v>
      </c>
    </row>
    <row r="172" spans="1:13">
      <c r="A172" s="23"/>
      <c r="C172" s="4" t="s">
        <v>34</v>
      </c>
      <c r="D172" s="20">
        <f>SUM(D162:D171)</f>
        <v>1850927</v>
      </c>
      <c r="E172" s="21">
        <f>SUM(E162:E171)</f>
        <v>6941</v>
      </c>
      <c r="F172" s="1">
        <v>0</v>
      </c>
      <c r="G172" s="1">
        <v>0</v>
      </c>
      <c r="H172" s="1">
        <v>0</v>
      </c>
      <c r="I172" s="1">
        <v>0</v>
      </c>
      <c r="J172" s="21">
        <f>SUM(J162:J171)</f>
        <v>31622</v>
      </c>
      <c r="K172" s="1">
        <f>SUM(K162:K171)</f>
        <v>1889490</v>
      </c>
      <c r="L172" s="1">
        <f>SUM(L162:L171)</f>
        <v>1796792</v>
      </c>
      <c r="M172" s="11">
        <f t="shared" si="15"/>
        <v>5.1590835221884339E-2</v>
      </c>
    </row>
    <row r="173" spans="1:13">
      <c r="A173" s="23"/>
      <c r="B173" s="8" t="s">
        <v>35</v>
      </c>
      <c r="K173" s="3" t="s">
        <v>55</v>
      </c>
    </row>
    <row r="174" spans="1:13">
      <c r="A174" s="23"/>
      <c r="B174" t="s">
        <v>217</v>
      </c>
      <c r="C174" t="s">
        <v>218</v>
      </c>
      <c r="D174" s="40" t="s">
        <v>58</v>
      </c>
      <c r="E174" s="40" t="s">
        <v>58</v>
      </c>
      <c r="F174" s="1">
        <v>0</v>
      </c>
      <c r="G174" s="1">
        <v>0</v>
      </c>
      <c r="H174" s="40" t="s">
        <v>58</v>
      </c>
      <c r="I174" s="40" t="s">
        <v>58</v>
      </c>
      <c r="J174" s="1">
        <v>426</v>
      </c>
      <c r="K174" s="1">
        <v>15865</v>
      </c>
      <c r="L174" s="1">
        <v>0</v>
      </c>
      <c r="M174" s="51">
        <v>0</v>
      </c>
    </row>
    <row r="175" spans="1:13">
      <c r="A175" s="23"/>
      <c r="B175" t="s">
        <v>219</v>
      </c>
      <c r="C175" t="s">
        <v>128</v>
      </c>
      <c r="D175" s="40" t="s">
        <v>58</v>
      </c>
      <c r="E175" s="40" t="s">
        <v>58</v>
      </c>
      <c r="F175" s="1">
        <v>0</v>
      </c>
      <c r="G175" s="1">
        <v>0</v>
      </c>
      <c r="H175" s="40" t="s">
        <v>58</v>
      </c>
      <c r="I175" s="40" t="s">
        <v>58</v>
      </c>
      <c r="J175" s="1">
        <v>0</v>
      </c>
      <c r="K175" s="1">
        <v>15864</v>
      </c>
      <c r="L175" s="1">
        <v>0</v>
      </c>
      <c r="M175" s="51">
        <v>0</v>
      </c>
    </row>
    <row r="176" spans="1:13">
      <c r="A176" s="23"/>
      <c r="B176" t="s">
        <v>220</v>
      </c>
      <c r="C176" t="s">
        <v>221</v>
      </c>
      <c r="D176" s="40" t="s">
        <v>58</v>
      </c>
      <c r="E176" s="40" t="s">
        <v>58</v>
      </c>
      <c r="F176" s="1">
        <v>0</v>
      </c>
      <c r="G176" s="1">
        <v>0</v>
      </c>
      <c r="H176" s="40" t="s">
        <v>58</v>
      </c>
      <c r="I176" s="40" t="s">
        <v>58</v>
      </c>
      <c r="J176" s="1">
        <v>0</v>
      </c>
      <c r="K176" s="1">
        <v>15598</v>
      </c>
      <c r="L176" s="1">
        <v>0</v>
      </c>
      <c r="M176" s="51">
        <v>0</v>
      </c>
    </row>
    <row r="177" spans="1:13">
      <c r="A177" s="23"/>
      <c r="B177" t="s">
        <v>222</v>
      </c>
      <c r="C177" t="s">
        <v>128</v>
      </c>
      <c r="D177" s="40" t="s">
        <v>58</v>
      </c>
      <c r="E177" s="40" t="s">
        <v>58</v>
      </c>
      <c r="F177" s="1">
        <v>0</v>
      </c>
      <c r="G177" s="1">
        <v>0</v>
      </c>
      <c r="H177" s="40" t="s">
        <v>58</v>
      </c>
      <c r="I177" s="40" t="s">
        <v>58</v>
      </c>
      <c r="J177" s="1">
        <v>0</v>
      </c>
      <c r="K177" s="1">
        <v>15598</v>
      </c>
      <c r="L177" s="1">
        <v>0</v>
      </c>
      <c r="M177" s="51">
        <v>0</v>
      </c>
    </row>
    <row r="178" spans="1:13">
      <c r="A178" s="23"/>
      <c r="B178" t="s">
        <v>223</v>
      </c>
      <c r="C178" t="s">
        <v>128</v>
      </c>
      <c r="D178" s="40" t="s">
        <v>58</v>
      </c>
      <c r="E178" s="40" t="s">
        <v>58</v>
      </c>
      <c r="F178" s="1">
        <v>0</v>
      </c>
      <c r="G178" s="1">
        <v>0</v>
      </c>
      <c r="H178" s="40" t="s">
        <v>58</v>
      </c>
      <c r="I178" s="40" t="s">
        <v>58</v>
      </c>
      <c r="J178" s="1">
        <v>0</v>
      </c>
      <c r="K178" s="1">
        <v>14267</v>
      </c>
      <c r="L178" s="1">
        <v>0</v>
      </c>
      <c r="M178" s="51">
        <v>0</v>
      </c>
    </row>
    <row r="179" spans="1:13">
      <c r="A179" s="23"/>
      <c r="B179" t="s">
        <v>224</v>
      </c>
      <c r="C179" t="s">
        <v>128</v>
      </c>
      <c r="D179" s="40" t="s">
        <v>58</v>
      </c>
      <c r="E179" s="40" t="s">
        <v>58</v>
      </c>
      <c r="F179" s="1">
        <v>0</v>
      </c>
      <c r="G179" s="1">
        <v>0</v>
      </c>
      <c r="H179" s="40" t="s">
        <v>58</v>
      </c>
      <c r="I179" s="40" t="s">
        <v>58</v>
      </c>
      <c r="J179" s="1">
        <v>0</v>
      </c>
      <c r="K179" s="1">
        <v>13203</v>
      </c>
      <c r="L179" s="1">
        <v>0</v>
      </c>
      <c r="M179" s="51">
        <v>0</v>
      </c>
    </row>
    <row r="180" spans="1:13">
      <c r="A180" s="23"/>
      <c r="B180" t="s">
        <v>225</v>
      </c>
      <c r="C180" t="s">
        <v>128</v>
      </c>
      <c r="D180" s="40" t="s">
        <v>58</v>
      </c>
      <c r="E180" s="40" t="s">
        <v>58</v>
      </c>
      <c r="F180" s="1">
        <v>0</v>
      </c>
      <c r="G180" s="1">
        <v>0</v>
      </c>
      <c r="H180" s="40" t="s">
        <v>58</v>
      </c>
      <c r="I180" s="40" t="s">
        <v>58</v>
      </c>
      <c r="J180" s="1">
        <v>0</v>
      </c>
      <c r="K180" s="1">
        <v>12936</v>
      </c>
      <c r="L180" s="1">
        <v>0</v>
      </c>
      <c r="M180" s="51">
        <v>0</v>
      </c>
    </row>
    <row r="181" spans="1:13">
      <c r="A181" s="23"/>
      <c r="B181" t="s">
        <v>226</v>
      </c>
      <c r="C181" t="s">
        <v>128</v>
      </c>
      <c r="D181" s="40" t="s">
        <v>58</v>
      </c>
      <c r="E181" s="40" t="s">
        <v>58</v>
      </c>
      <c r="F181" s="1">
        <v>0</v>
      </c>
      <c r="G181" s="1">
        <v>0</v>
      </c>
      <c r="H181" s="40" t="s">
        <v>58</v>
      </c>
      <c r="I181" s="40" t="s">
        <v>58</v>
      </c>
      <c r="J181" s="1">
        <v>0</v>
      </c>
      <c r="K181" s="1">
        <v>12936</v>
      </c>
      <c r="L181" s="1">
        <v>0</v>
      </c>
      <c r="M181" s="51">
        <v>0</v>
      </c>
    </row>
    <row r="182" spans="1:13">
      <c r="A182" s="23"/>
      <c r="B182" t="s">
        <v>227</v>
      </c>
      <c r="C182" t="s">
        <v>128</v>
      </c>
      <c r="D182" s="40" t="s">
        <v>58</v>
      </c>
      <c r="E182" s="40" t="s">
        <v>58</v>
      </c>
      <c r="F182" s="1">
        <v>0</v>
      </c>
      <c r="G182" s="1">
        <v>0</v>
      </c>
      <c r="H182" s="40" t="s">
        <v>58</v>
      </c>
      <c r="I182" s="40" t="s">
        <v>58</v>
      </c>
      <c r="J182" s="1">
        <v>0</v>
      </c>
      <c r="K182" s="1">
        <v>12936</v>
      </c>
      <c r="L182" s="1">
        <v>0</v>
      </c>
      <c r="M182" s="51">
        <v>0</v>
      </c>
    </row>
    <row r="183" spans="1:13">
      <c r="A183" s="23"/>
      <c r="B183" t="s">
        <v>228</v>
      </c>
      <c r="C183" t="s">
        <v>128</v>
      </c>
      <c r="D183" s="40" t="s">
        <v>58</v>
      </c>
      <c r="E183" s="40" t="s">
        <v>58</v>
      </c>
      <c r="F183" s="1">
        <v>0</v>
      </c>
      <c r="G183" s="1">
        <v>0</v>
      </c>
      <c r="H183" s="40" t="s">
        <v>58</v>
      </c>
      <c r="I183" s="40" t="s">
        <v>58</v>
      </c>
      <c r="J183" s="1">
        <v>0</v>
      </c>
      <c r="K183" s="1">
        <v>12670</v>
      </c>
      <c r="L183" s="1">
        <v>0</v>
      </c>
      <c r="M183" s="51">
        <v>0</v>
      </c>
    </row>
    <row r="184" spans="1:13">
      <c r="A184" s="23"/>
      <c r="B184" t="s">
        <v>229</v>
      </c>
      <c r="C184" t="s">
        <v>128</v>
      </c>
      <c r="D184" s="40" t="s">
        <v>58</v>
      </c>
      <c r="E184" s="40" t="s">
        <v>58</v>
      </c>
      <c r="F184" s="1">
        <v>0</v>
      </c>
      <c r="G184" s="1">
        <v>0</v>
      </c>
      <c r="H184" s="40" t="s">
        <v>58</v>
      </c>
      <c r="I184" s="40" t="s">
        <v>58</v>
      </c>
      <c r="J184" s="1">
        <v>0</v>
      </c>
      <c r="K184" s="1">
        <v>12670</v>
      </c>
      <c r="L184" s="1">
        <v>0</v>
      </c>
      <c r="M184" s="51">
        <v>0</v>
      </c>
    </row>
    <row r="185" spans="1:13">
      <c r="A185" s="23"/>
      <c r="B185" t="s">
        <v>230</v>
      </c>
      <c r="C185" t="s">
        <v>128</v>
      </c>
      <c r="D185" s="40" t="s">
        <v>58</v>
      </c>
      <c r="E185" s="40" t="s">
        <v>58</v>
      </c>
      <c r="F185" s="1">
        <v>0</v>
      </c>
      <c r="G185" s="1">
        <v>0</v>
      </c>
      <c r="H185" s="40" t="s">
        <v>58</v>
      </c>
      <c r="I185" s="40" t="s">
        <v>58</v>
      </c>
      <c r="J185" s="1">
        <v>0</v>
      </c>
      <c r="K185" s="1">
        <v>12404</v>
      </c>
      <c r="L185" s="1">
        <v>0</v>
      </c>
      <c r="M185" s="51">
        <v>0</v>
      </c>
    </row>
    <row r="186" spans="1:13">
      <c r="A186" s="23"/>
      <c r="B186" t="s">
        <v>231</v>
      </c>
      <c r="C186" t="s">
        <v>128</v>
      </c>
      <c r="D186" s="40" t="s">
        <v>58</v>
      </c>
      <c r="E186" s="40" t="s">
        <v>58</v>
      </c>
      <c r="F186" s="1">
        <v>0</v>
      </c>
      <c r="G186" s="1">
        <v>0</v>
      </c>
      <c r="H186" s="40" t="s">
        <v>58</v>
      </c>
      <c r="I186" s="40" t="s">
        <v>58</v>
      </c>
      <c r="J186" s="1">
        <v>0</v>
      </c>
      <c r="K186" s="1">
        <v>8890</v>
      </c>
      <c r="L186" s="1">
        <v>0</v>
      </c>
      <c r="M186" s="51">
        <v>0</v>
      </c>
    </row>
    <row r="187" spans="1:13">
      <c r="A187" s="23"/>
      <c r="B187" s="8"/>
      <c r="C187" s="4" t="s">
        <v>34</v>
      </c>
      <c r="D187" s="40" t="s">
        <v>58</v>
      </c>
      <c r="E187" s="40" t="s">
        <v>58</v>
      </c>
      <c r="F187" s="1">
        <v>0</v>
      </c>
      <c r="G187" s="1">
        <v>0</v>
      </c>
      <c r="H187" s="40" t="s">
        <v>58</v>
      </c>
      <c r="I187" s="40" t="s">
        <v>58</v>
      </c>
      <c r="J187" s="44">
        <v>426</v>
      </c>
      <c r="K187" s="45">
        <f>SUM(K174:K186)</f>
        <v>175837</v>
      </c>
      <c r="L187" s="1">
        <v>0</v>
      </c>
      <c r="M187" s="51">
        <v>0</v>
      </c>
    </row>
    <row r="188" spans="1:13" s="27" customFormat="1">
      <c r="A188" s="38"/>
      <c r="B188" s="39"/>
      <c r="C188" s="35"/>
      <c r="D188" s="36"/>
      <c r="E188" s="37"/>
      <c r="F188" s="37"/>
      <c r="G188" s="37"/>
      <c r="H188" s="35"/>
      <c r="I188" s="37"/>
      <c r="J188" s="37"/>
      <c r="K188" s="29"/>
      <c r="L188" s="29"/>
      <c r="M188" s="29"/>
    </row>
    <row r="189" spans="1:13" s="2" customFormat="1">
      <c r="A189" s="23" t="s">
        <v>0</v>
      </c>
      <c r="B189" s="2" t="s">
        <v>1</v>
      </c>
      <c r="C189" s="2" t="s">
        <v>2</v>
      </c>
      <c r="D189" s="18" t="s">
        <v>3</v>
      </c>
      <c r="E189" s="3" t="s">
        <v>4</v>
      </c>
      <c r="F189" s="3" t="s">
        <v>5</v>
      </c>
      <c r="G189" s="3" t="s">
        <v>6</v>
      </c>
      <c r="H189" s="2" t="s">
        <v>7</v>
      </c>
      <c r="I189" s="3" t="s">
        <v>8</v>
      </c>
      <c r="J189" s="3" t="s">
        <v>9</v>
      </c>
      <c r="K189" s="3" t="s">
        <v>10</v>
      </c>
      <c r="L189" s="3" t="s">
        <v>11</v>
      </c>
      <c r="M189" s="5" t="s">
        <v>12</v>
      </c>
    </row>
    <row r="190" spans="1:13">
      <c r="A190" s="23" t="s">
        <v>232</v>
      </c>
      <c r="B190" t="s">
        <v>233</v>
      </c>
      <c r="C190" t="s">
        <v>234</v>
      </c>
      <c r="D190" s="19">
        <v>115384</v>
      </c>
      <c r="E190" s="1">
        <v>80000</v>
      </c>
      <c r="F190" s="1">
        <v>0</v>
      </c>
      <c r="G190" s="1">
        <v>0</v>
      </c>
      <c r="H190" s="1">
        <v>0</v>
      </c>
      <c r="I190" s="1">
        <v>0</v>
      </c>
      <c r="J190" s="1">
        <v>96683</v>
      </c>
      <c r="K190" s="1">
        <v>292067</v>
      </c>
      <c r="L190" s="1">
        <v>0</v>
      </c>
      <c r="M190" s="11">
        <v>0</v>
      </c>
    </row>
    <row r="191" spans="1:13">
      <c r="A191" s="23"/>
      <c r="B191" t="s">
        <v>235</v>
      </c>
      <c r="C191" t="s">
        <v>81</v>
      </c>
      <c r="D191" s="19">
        <v>333306</v>
      </c>
      <c r="E191" s="1">
        <v>135130</v>
      </c>
      <c r="F191" s="1">
        <v>0</v>
      </c>
      <c r="G191" s="1">
        <v>0</v>
      </c>
      <c r="H191" s="1">
        <v>0</v>
      </c>
      <c r="I191" s="1">
        <v>0</v>
      </c>
      <c r="J191" s="1">
        <v>186026</v>
      </c>
      <c r="K191" s="1">
        <v>654462</v>
      </c>
      <c r="L191" s="1">
        <v>357280</v>
      </c>
      <c r="M191" s="11">
        <f t="shared" ref="M191:M200" si="16">(K191-L191)/L191</f>
        <v>0.83179019256605469</v>
      </c>
    </row>
    <row r="192" spans="1:13">
      <c r="A192" s="23"/>
      <c r="B192" t="s">
        <v>236</v>
      </c>
      <c r="C192" t="s">
        <v>237</v>
      </c>
      <c r="D192" s="19">
        <v>421822</v>
      </c>
      <c r="E192" s="1">
        <v>54159</v>
      </c>
      <c r="F192" s="1">
        <v>0</v>
      </c>
      <c r="G192" s="1">
        <v>0</v>
      </c>
      <c r="H192" s="1">
        <v>0</v>
      </c>
      <c r="I192" s="1">
        <v>0</v>
      </c>
      <c r="J192" s="1">
        <v>372868</v>
      </c>
      <c r="K192" s="1">
        <v>848849</v>
      </c>
      <c r="L192" s="1">
        <v>449066</v>
      </c>
      <c r="M192" s="11">
        <f t="shared" si="16"/>
        <v>0.89025443921383496</v>
      </c>
    </row>
    <row r="193" spans="1:13">
      <c r="A193" s="23"/>
      <c r="B193" t="s">
        <v>238</v>
      </c>
      <c r="C193" t="s">
        <v>239</v>
      </c>
      <c r="D193" s="19">
        <v>298653</v>
      </c>
      <c r="E193" s="1">
        <v>318640</v>
      </c>
      <c r="F193" s="1">
        <v>0</v>
      </c>
      <c r="G193" s="1">
        <v>0</v>
      </c>
      <c r="H193" s="1">
        <v>0</v>
      </c>
      <c r="I193" s="1">
        <v>0</v>
      </c>
      <c r="J193" s="1">
        <v>485856</v>
      </c>
      <c r="K193" s="1">
        <v>1103149</v>
      </c>
      <c r="L193" s="1">
        <v>597860</v>
      </c>
      <c r="M193" s="11">
        <f t="shared" si="16"/>
        <v>0.84516274713143547</v>
      </c>
    </row>
    <row r="194" spans="1:13">
      <c r="A194" s="23"/>
      <c r="B194" t="s">
        <v>240</v>
      </c>
      <c r="C194" t="s">
        <v>241</v>
      </c>
      <c r="D194" s="19">
        <v>296935</v>
      </c>
      <c r="E194" s="1">
        <v>52393</v>
      </c>
      <c r="F194" s="1">
        <v>0</v>
      </c>
      <c r="G194" s="1">
        <v>0</v>
      </c>
      <c r="H194" s="1">
        <v>0</v>
      </c>
      <c r="I194" s="1">
        <v>0</v>
      </c>
      <c r="J194" s="1">
        <v>47692</v>
      </c>
      <c r="K194" s="1">
        <v>397020</v>
      </c>
      <c r="L194" s="1">
        <v>445055</v>
      </c>
      <c r="M194" s="7">
        <f t="shared" si="16"/>
        <v>-0.10793048050240982</v>
      </c>
    </row>
    <row r="195" spans="1:13">
      <c r="A195" s="23"/>
      <c r="B195" t="s">
        <v>242</v>
      </c>
      <c r="C195" t="s">
        <v>243</v>
      </c>
      <c r="D195" s="19">
        <v>239040</v>
      </c>
      <c r="E195" s="1">
        <v>35484</v>
      </c>
      <c r="F195" s="1">
        <v>0</v>
      </c>
      <c r="G195" s="1">
        <v>0</v>
      </c>
      <c r="H195" s="1">
        <v>0</v>
      </c>
      <c r="I195" s="1">
        <v>80096</v>
      </c>
      <c r="J195" s="1">
        <v>9664</v>
      </c>
      <c r="K195" s="1">
        <v>354284</v>
      </c>
      <c r="L195" s="1">
        <v>290510</v>
      </c>
      <c r="M195" s="11">
        <f t="shared" si="16"/>
        <v>0.21952428487831743</v>
      </c>
    </row>
    <row r="196" spans="1:13">
      <c r="A196" s="23"/>
      <c r="B196" t="s">
        <v>244</v>
      </c>
      <c r="C196" t="s">
        <v>245</v>
      </c>
      <c r="D196" s="19">
        <v>227574</v>
      </c>
      <c r="E196" s="1">
        <v>36797</v>
      </c>
      <c r="F196" s="1">
        <v>0</v>
      </c>
      <c r="G196" s="1">
        <v>0</v>
      </c>
      <c r="H196" s="1">
        <v>0</v>
      </c>
      <c r="I196" s="1">
        <v>0</v>
      </c>
      <c r="J196" s="1">
        <v>38266</v>
      </c>
      <c r="K196" s="1">
        <v>302636</v>
      </c>
      <c r="L196" s="1">
        <v>368534</v>
      </c>
      <c r="M196" s="7">
        <f t="shared" si="16"/>
        <v>-0.17881118160061216</v>
      </c>
    </row>
    <row r="197" spans="1:13">
      <c r="A197" s="23"/>
      <c r="B197" t="s">
        <v>246</v>
      </c>
      <c r="C197" t="s">
        <v>19</v>
      </c>
      <c r="D197" s="19">
        <v>284172</v>
      </c>
      <c r="E197" s="1">
        <v>8032</v>
      </c>
      <c r="F197" s="1">
        <v>0</v>
      </c>
      <c r="G197" s="1">
        <v>0</v>
      </c>
      <c r="H197" s="1">
        <v>0</v>
      </c>
      <c r="I197" s="1">
        <v>0</v>
      </c>
      <c r="J197" s="1">
        <v>4803</v>
      </c>
      <c r="K197" s="1">
        <v>297007</v>
      </c>
      <c r="L197" s="1">
        <v>274035</v>
      </c>
      <c r="M197" s="11">
        <f t="shared" si="16"/>
        <v>8.3828708011750325E-2</v>
      </c>
    </row>
    <row r="198" spans="1:13">
      <c r="A198" s="23"/>
      <c r="B198" t="s">
        <v>247</v>
      </c>
      <c r="C198" t="s">
        <v>248</v>
      </c>
      <c r="D198" s="19">
        <v>256881</v>
      </c>
      <c r="E198" s="1">
        <v>32508</v>
      </c>
      <c r="F198" s="1">
        <v>0</v>
      </c>
      <c r="G198" s="1">
        <v>0</v>
      </c>
      <c r="H198" s="1">
        <v>0</v>
      </c>
      <c r="I198" s="1">
        <v>0</v>
      </c>
      <c r="J198" s="1">
        <v>1196</v>
      </c>
      <c r="K198" s="1">
        <v>290585</v>
      </c>
      <c r="L198" s="1">
        <v>267133</v>
      </c>
      <c r="M198" s="11">
        <f t="shared" si="16"/>
        <v>8.779147465869061E-2</v>
      </c>
    </row>
    <row r="199" spans="1:13">
      <c r="A199" s="23"/>
      <c r="B199" t="s">
        <v>249</v>
      </c>
      <c r="C199" t="s">
        <v>250</v>
      </c>
      <c r="D199" s="19">
        <v>267593</v>
      </c>
      <c r="E199" s="1">
        <v>8246</v>
      </c>
      <c r="F199" s="1">
        <v>0</v>
      </c>
      <c r="G199" s="1">
        <v>0</v>
      </c>
      <c r="H199" s="1">
        <v>0</v>
      </c>
      <c r="I199" s="1">
        <v>0</v>
      </c>
      <c r="J199" s="1">
        <v>545</v>
      </c>
      <c r="K199" s="1">
        <v>276383</v>
      </c>
      <c r="L199" s="1">
        <v>211172</v>
      </c>
      <c r="M199" s="11">
        <f t="shared" si="16"/>
        <v>0.30880514462144604</v>
      </c>
    </row>
    <row r="200" spans="1:13">
      <c r="A200" s="23"/>
      <c r="C200" s="4" t="s">
        <v>34</v>
      </c>
      <c r="D200" s="46">
        <f>SUM(D190:D199)</f>
        <v>2741360</v>
      </c>
      <c r="E200" s="44">
        <f>SUM(E190:E199)</f>
        <v>761389</v>
      </c>
      <c r="F200" s="1">
        <v>0</v>
      </c>
      <c r="G200" s="1">
        <v>0</v>
      </c>
      <c r="H200" s="1">
        <v>0</v>
      </c>
      <c r="I200" s="44">
        <v>0</v>
      </c>
      <c r="J200" s="44">
        <f>SUM(J190:J199)</f>
        <v>1243599</v>
      </c>
      <c r="K200" s="45">
        <f>SUM(K190:K199)</f>
        <v>4816442</v>
      </c>
      <c r="L200" s="1">
        <f>SUM(L190:L199)</f>
        <v>3260645</v>
      </c>
      <c r="M200" s="11">
        <f t="shared" si="16"/>
        <v>0.47714393931262067</v>
      </c>
    </row>
    <row r="201" spans="1:13">
      <c r="A201" s="23"/>
    </row>
    <row r="202" spans="1:13">
      <c r="A202" s="23"/>
      <c r="B202" s="8" t="s">
        <v>35</v>
      </c>
      <c r="K202" s="3" t="s">
        <v>55</v>
      </c>
    </row>
    <row r="203" spans="1:13">
      <c r="A203" s="23"/>
      <c r="B203" t="s">
        <v>251</v>
      </c>
      <c r="C203" t="s">
        <v>252</v>
      </c>
      <c r="D203" s="40" t="s">
        <v>58</v>
      </c>
      <c r="E203" s="40" t="s">
        <v>58</v>
      </c>
      <c r="F203" s="1">
        <v>0</v>
      </c>
      <c r="G203" s="1">
        <v>0</v>
      </c>
      <c r="H203" s="40" t="s">
        <v>58</v>
      </c>
      <c r="I203" s="40" t="s">
        <v>58</v>
      </c>
      <c r="K203" s="1">
        <v>60000</v>
      </c>
      <c r="L203" s="1">
        <v>0</v>
      </c>
      <c r="M203" s="51">
        <v>0</v>
      </c>
    </row>
    <row r="204" spans="1:13">
      <c r="A204" s="23"/>
      <c r="B204" t="s">
        <v>253</v>
      </c>
      <c r="C204" t="s">
        <v>128</v>
      </c>
      <c r="D204" s="40" t="s">
        <v>58</v>
      </c>
      <c r="E204" s="40" t="s">
        <v>58</v>
      </c>
      <c r="F204" s="1">
        <v>0</v>
      </c>
      <c r="G204" s="1">
        <v>0</v>
      </c>
      <c r="H204" s="40" t="s">
        <v>58</v>
      </c>
      <c r="I204" s="40" t="s">
        <v>58</v>
      </c>
      <c r="K204" s="1">
        <v>18000</v>
      </c>
      <c r="L204" s="1">
        <v>0</v>
      </c>
      <c r="M204" s="51">
        <v>0</v>
      </c>
    </row>
    <row r="205" spans="1:13">
      <c r="A205" s="23"/>
      <c r="B205" t="s">
        <v>254</v>
      </c>
      <c r="C205" t="s">
        <v>128</v>
      </c>
      <c r="D205" s="40" t="s">
        <v>58</v>
      </c>
      <c r="E205" s="40" t="s">
        <v>58</v>
      </c>
      <c r="F205" s="1">
        <v>0</v>
      </c>
      <c r="G205" s="1">
        <v>0</v>
      </c>
      <c r="H205" s="40" t="s">
        <v>58</v>
      </c>
      <c r="I205" s="40" t="s">
        <v>58</v>
      </c>
      <c r="K205" s="1">
        <v>15000</v>
      </c>
      <c r="L205" s="1">
        <v>0</v>
      </c>
      <c r="M205" s="51">
        <v>0</v>
      </c>
    </row>
    <row r="206" spans="1:13">
      <c r="A206" s="23"/>
      <c r="B206" t="s">
        <v>255</v>
      </c>
      <c r="C206" t="s">
        <v>128</v>
      </c>
      <c r="D206" s="40" t="s">
        <v>58</v>
      </c>
      <c r="E206" s="40" t="s">
        <v>58</v>
      </c>
      <c r="F206" s="1">
        <v>0</v>
      </c>
      <c r="G206" s="1">
        <v>0</v>
      </c>
      <c r="H206" s="40" t="s">
        <v>58</v>
      </c>
      <c r="I206" s="40" t="s">
        <v>58</v>
      </c>
      <c r="K206" s="1">
        <v>18000</v>
      </c>
      <c r="L206" s="1">
        <v>0</v>
      </c>
      <c r="M206" s="51">
        <v>0</v>
      </c>
    </row>
    <row r="207" spans="1:13">
      <c r="A207" s="23"/>
      <c r="B207" t="s">
        <v>256</v>
      </c>
      <c r="C207" t="s">
        <v>128</v>
      </c>
      <c r="D207" s="40" t="s">
        <v>58</v>
      </c>
      <c r="E207" s="40" t="s">
        <v>58</v>
      </c>
      <c r="F207" s="1">
        <v>0</v>
      </c>
      <c r="G207" s="1">
        <v>0</v>
      </c>
      <c r="H207" s="40" t="s">
        <v>58</v>
      </c>
      <c r="I207" s="40" t="s">
        <v>58</v>
      </c>
      <c r="K207" s="1">
        <v>15000</v>
      </c>
      <c r="L207" s="1">
        <v>0</v>
      </c>
      <c r="M207" s="51">
        <v>0</v>
      </c>
    </row>
    <row r="208" spans="1:13">
      <c r="A208" s="23"/>
      <c r="B208" t="s">
        <v>257</v>
      </c>
      <c r="C208" t="s">
        <v>128</v>
      </c>
      <c r="D208" s="40" t="s">
        <v>58</v>
      </c>
      <c r="E208" s="40" t="s">
        <v>58</v>
      </c>
      <c r="F208" s="1">
        <v>0</v>
      </c>
      <c r="G208" s="1">
        <v>0</v>
      </c>
      <c r="H208" s="40" t="s">
        <v>58</v>
      </c>
      <c r="I208" s="40" t="s">
        <v>58</v>
      </c>
      <c r="K208" s="1">
        <v>15000</v>
      </c>
      <c r="L208" s="1">
        <v>0</v>
      </c>
      <c r="M208" s="51">
        <v>0</v>
      </c>
    </row>
    <row r="209" spans="1:14">
      <c r="A209" s="23"/>
      <c r="B209" t="s">
        <v>258</v>
      </c>
      <c r="C209" t="s">
        <v>128</v>
      </c>
      <c r="D209" s="40" t="s">
        <v>58</v>
      </c>
      <c r="E209" s="40" t="s">
        <v>58</v>
      </c>
      <c r="F209" s="1">
        <v>0</v>
      </c>
      <c r="G209" s="1">
        <v>0</v>
      </c>
      <c r="H209" s="40" t="s">
        <v>58</v>
      </c>
      <c r="I209" s="40" t="s">
        <v>58</v>
      </c>
      <c r="K209" s="1">
        <v>15000</v>
      </c>
      <c r="L209" s="1">
        <v>0</v>
      </c>
      <c r="M209" s="51">
        <v>0</v>
      </c>
    </row>
    <row r="210" spans="1:14">
      <c r="A210" s="23"/>
      <c r="B210" t="s">
        <v>259</v>
      </c>
      <c r="C210" t="s">
        <v>128</v>
      </c>
      <c r="D210" s="40" t="s">
        <v>58</v>
      </c>
      <c r="E210" s="40" t="s">
        <v>58</v>
      </c>
      <c r="F210" s="1">
        <v>0</v>
      </c>
      <c r="G210" s="1">
        <v>0</v>
      </c>
      <c r="H210" s="40" t="s">
        <v>58</v>
      </c>
      <c r="I210" s="40" t="s">
        <v>58</v>
      </c>
      <c r="K210" s="1">
        <v>17500</v>
      </c>
      <c r="L210" s="1">
        <v>0</v>
      </c>
      <c r="M210" s="51">
        <v>0</v>
      </c>
    </row>
    <row r="211" spans="1:14">
      <c r="A211" s="23"/>
      <c r="B211" t="s">
        <v>260</v>
      </c>
      <c r="C211" t="s">
        <v>128</v>
      </c>
      <c r="D211" s="40" t="s">
        <v>58</v>
      </c>
      <c r="E211" s="40" t="s">
        <v>58</v>
      </c>
      <c r="F211" s="1">
        <v>0</v>
      </c>
      <c r="G211" s="1">
        <v>0</v>
      </c>
      <c r="H211" s="40" t="s">
        <v>58</v>
      </c>
      <c r="I211" s="40" t="s">
        <v>58</v>
      </c>
      <c r="K211" s="1">
        <v>15000</v>
      </c>
      <c r="L211" s="1">
        <v>0</v>
      </c>
      <c r="M211" s="51">
        <v>0</v>
      </c>
    </row>
    <row r="212" spans="1:14">
      <c r="A212" s="23"/>
      <c r="B212" t="s">
        <v>261</v>
      </c>
      <c r="C212" t="s">
        <v>128</v>
      </c>
      <c r="D212" s="40" t="s">
        <v>58</v>
      </c>
      <c r="E212" s="40" t="s">
        <v>58</v>
      </c>
      <c r="F212" s="1">
        <v>0</v>
      </c>
      <c r="G212" s="1">
        <v>0</v>
      </c>
      <c r="H212" s="40" t="s">
        <v>58</v>
      </c>
      <c r="I212" s="40" t="s">
        <v>58</v>
      </c>
      <c r="K212" s="1">
        <v>15000</v>
      </c>
      <c r="L212" s="1">
        <v>0</v>
      </c>
      <c r="M212" s="51">
        <v>0</v>
      </c>
    </row>
    <row r="213" spans="1:14">
      <c r="A213" s="23"/>
      <c r="B213" t="s">
        <v>262</v>
      </c>
      <c r="C213" t="s">
        <v>128</v>
      </c>
      <c r="D213" s="40" t="s">
        <v>58</v>
      </c>
      <c r="E213" s="40" t="s">
        <v>58</v>
      </c>
      <c r="F213" s="1">
        <v>0</v>
      </c>
      <c r="G213" s="1">
        <v>0</v>
      </c>
      <c r="H213" s="40" t="s">
        <v>58</v>
      </c>
      <c r="I213" s="40" t="s">
        <v>58</v>
      </c>
      <c r="K213" s="1">
        <v>18000</v>
      </c>
      <c r="L213" s="1">
        <v>0</v>
      </c>
      <c r="M213" s="51">
        <v>0</v>
      </c>
    </row>
    <row r="214" spans="1:14">
      <c r="A214" s="23"/>
      <c r="B214" t="s">
        <v>263</v>
      </c>
      <c r="C214" t="s">
        <v>128</v>
      </c>
      <c r="D214" s="40" t="s">
        <v>58</v>
      </c>
      <c r="E214" s="40" t="s">
        <v>58</v>
      </c>
      <c r="F214" s="1">
        <v>0</v>
      </c>
      <c r="G214" s="1">
        <v>0</v>
      </c>
      <c r="H214" s="40" t="s">
        <v>58</v>
      </c>
      <c r="I214" s="40" t="s">
        <v>58</v>
      </c>
      <c r="K214" s="1">
        <v>18000</v>
      </c>
      <c r="L214" s="1">
        <v>0</v>
      </c>
      <c r="M214" s="51">
        <v>0</v>
      </c>
    </row>
    <row r="215" spans="1:14">
      <c r="A215" s="23"/>
      <c r="B215" t="s">
        <v>264</v>
      </c>
      <c r="C215" t="s">
        <v>128</v>
      </c>
      <c r="D215" s="40" t="s">
        <v>58</v>
      </c>
      <c r="E215" s="40" t="s">
        <v>58</v>
      </c>
      <c r="F215" s="1">
        <v>0</v>
      </c>
      <c r="G215" s="1">
        <v>0</v>
      </c>
      <c r="H215" s="40" t="s">
        <v>58</v>
      </c>
      <c r="I215" s="40" t="s">
        <v>58</v>
      </c>
      <c r="K215" s="1">
        <v>15000</v>
      </c>
      <c r="L215" s="1">
        <v>0</v>
      </c>
      <c r="M215" s="51">
        <v>0</v>
      </c>
    </row>
    <row r="216" spans="1:14">
      <c r="A216" s="23"/>
      <c r="B216" t="s">
        <v>265</v>
      </c>
      <c r="C216" t="s">
        <v>128</v>
      </c>
      <c r="D216" s="40" t="s">
        <v>58</v>
      </c>
      <c r="E216" s="40" t="s">
        <v>58</v>
      </c>
      <c r="F216" s="1">
        <v>0</v>
      </c>
      <c r="G216" s="1">
        <v>0</v>
      </c>
      <c r="H216" s="40" t="s">
        <v>58</v>
      </c>
      <c r="I216" s="40" t="s">
        <v>58</v>
      </c>
      <c r="K216" s="1">
        <v>15000</v>
      </c>
      <c r="L216" s="1">
        <v>0</v>
      </c>
      <c r="M216" s="51">
        <v>0</v>
      </c>
    </row>
    <row r="217" spans="1:14">
      <c r="A217" s="23"/>
      <c r="C217" s="4" t="s">
        <v>34</v>
      </c>
      <c r="D217" s="40" t="s">
        <v>58</v>
      </c>
      <c r="E217" s="40" t="s">
        <v>58</v>
      </c>
      <c r="F217" s="1">
        <v>0</v>
      </c>
      <c r="G217" s="1">
        <v>0</v>
      </c>
      <c r="H217" s="40" t="s">
        <v>58</v>
      </c>
      <c r="I217" s="40" t="s">
        <v>58</v>
      </c>
      <c r="J217" s="21"/>
      <c r="K217" s="45">
        <f>SUM(K203:K216)</f>
        <v>269500</v>
      </c>
      <c r="L217" s="1">
        <v>0</v>
      </c>
      <c r="M217" s="51">
        <v>0</v>
      </c>
    </row>
    <row r="218" spans="1:14" s="27" customFormat="1">
      <c r="A218" s="38"/>
      <c r="C218" s="35"/>
      <c r="D218" s="36"/>
      <c r="E218" s="37"/>
      <c r="F218" s="37"/>
      <c r="G218" s="37"/>
      <c r="H218" s="35"/>
      <c r="I218" s="37"/>
      <c r="J218" s="37"/>
      <c r="K218" s="29"/>
      <c r="L218" s="29"/>
      <c r="M218" s="29"/>
    </row>
    <row r="219" spans="1:14" s="2" customFormat="1">
      <c r="A219" s="23" t="s">
        <v>0</v>
      </c>
      <c r="B219" s="2" t="s">
        <v>1</v>
      </c>
      <c r="C219" s="2" t="s">
        <v>2</v>
      </c>
      <c r="D219" s="18" t="s">
        <v>3</v>
      </c>
      <c r="E219" s="3" t="s">
        <v>4</v>
      </c>
      <c r="F219" s="3" t="s">
        <v>5</v>
      </c>
      <c r="G219" s="3" t="s">
        <v>6</v>
      </c>
      <c r="H219" s="2" t="s">
        <v>7</v>
      </c>
      <c r="I219" s="3" t="s">
        <v>8</v>
      </c>
      <c r="J219" s="3" t="s">
        <v>9</v>
      </c>
      <c r="K219" s="3" t="s">
        <v>10</v>
      </c>
      <c r="L219" s="3" t="s">
        <v>11</v>
      </c>
      <c r="M219" s="5" t="s">
        <v>12</v>
      </c>
    </row>
    <row r="220" spans="1:14">
      <c r="A220" s="23" t="s">
        <v>266</v>
      </c>
      <c r="B220" t="s">
        <v>267</v>
      </c>
      <c r="C220" t="s">
        <v>268</v>
      </c>
      <c r="D220" s="19">
        <v>306222</v>
      </c>
      <c r="E220" s="1">
        <v>584904</v>
      </c>
      <c r="F220" s="1">
        <v>0</v>
      </c>
      <c r="G220" s="1">
        <v>0</v>
      </c>
      <c r="H220" s="1">
        <v>0</v>
      </c>
      <c r="I220" s="1">
        <v>0</v>
      </c>
      <c r="J220" s="1">
        <v>47915</v>
      </c>
      <c r="K220" s="1">
        <v>939041</v>
      </c>
      <c r="L220" s="1">
        <v>950833</v>
      </c>
      <c r="M220" s="7">
        <f t="shared" ref="M220:M230" si="17">(K220-L220)/L220</f>
        <v>-1.2401757196058613E-2</v>
      </c>
      <c r="N220" s="2"/>
    </row>
    <row r="221" spans="1:14">
      <c r="A221" s="23"/>
      <c r="B221" t="s">
        <v>269</v>
      </c>
      <c r="C221" t="s">
        <v>270</v>
      </c>
      <c r="D221" s="19">
        <v>235969</v>
      </c>
      <c r="E221" s="1">
        <v>278234</v>
      </c>
      <c r="F221" s="1">
        <v>0</v>
      </c>
      <c r="G221" s="1">
        <v>0</v>
      </c>
      <c r="H221" s="1">
        <v>0</v>
      </c>
      <c r="I221" s="1">
        <v>0</v>
      </c>
      <c r="J221" s="1">
        <v>33041</v>
      </c>
      <c r="K221" s="1">
        <v>547244</v>
      </c>
      <c r="L221" s="1">
        <v>516929</v>
      </c>
      <c r="M221" s="11">
        <f t="shared" si="17"/>
        <v>5.8644417318432514E-2</v>
      </c>
    </row>
    <row r="222" spans="1:14">
      <c r="A222" s="23"/>
      <c r="B222" t="s">
        <v>271</v>
      </c>
      <c r="C222" t="s">
        <v>234</v>
      </c>
      <c r="D222" s="19">
        <v>302543</v>
      </c>
      <c r="E222" s="1">
        <v>102347</v>
      </c>
      <c r="F222" s="1">
        <v>0</v>
      </c>
      <c r="G222" s="1">
        <v>0</v>
      </c>
      <c r="H222" s="1">
        <v>0</v>
      </c>
      <c r="I222" s="1">
        <v>0</v>
      </c>
      <c r="J222" s="1">
        <v>24842</v>
      </c>
      <c r="K222" s="1">
        <v>429732</v>
      </c>
      <c r="L222" s="1">
        <v>411094</v>
      </c>
      <c r="M222" s="11">
        <f t="shared" si="17"/>
        <v>4.5337562698555559E-2</v>
      </c>
    </row>
    <row r="223" spans="1:14">
      <c r="A223" s="23"/>
      <c r="B223" t="s">
        <v>272</v>
      </c>
      <c r="C223" t="s">
        <v>81</v>
      </c>
      <c r="D223" s="19">
        <v>193608</v>
      </c>
      <c r="E223" s="1">
        <v>196545</v>
      </c>
      <c r="F223" s="1">
        <v>0</v>
      </c>
      <c r="G223" s="1">
        <v>0</v>
      </c>
      <c r="H223" s="1">
        <v>0</v>
      </c>
      <c r="I223" s="1">
        <v>0</v>
      </c>
      <c r="J223" s="1">
        <v>22658</v>
      </c>
      <c r="K223" s="1">
        <v>412811</v>
      </c>
      <c r="L223" s="1">
        <v>401226</v>
      </c>
      <c r="M223" s="11">
        <f t="shared" si="17"/>
        <v>2.8874001186363796E-2</v>
      </c>
    </row>
    <row r="224" spans="1:14">
      <c r="A224" s="23"/>
      <c r="B224" t="s">
        <v>273</v>
      </c>
      <c r="C224" t="s">
        <v>274</v>
      </c>
      <c r="D224" s="19">
        <v>62104</v>
      </c>
      <c r="E224" s="1">
        <v>187703</v>
      </c>
      <c r="F224" s="1">
        <v>0</v>
      </c>
      <c r="G224" s="1">
        <v>0</v>
      </c>
      <c r="H224" s="1">
        <v>0</v>
      </c>
      <c r="I224" s="1">
        <v>0</v>
      </c>
      <c r="J224" s="1">
        <v>156161</v>
      </c>
      <c r="K224" s="1">
        <v>406968</v>
      </c>
      <c r="L224" s="1">
        <v>395246</v>
      </c>
      <c r="M224" s="11">
        <f t="shared" si="17"/>
        <v>2.9657479139573836E-2</v>
      </c>
    </row>
    <row r="225" spans="1:13">
      <c r="A225" s="23"/>
      <c r="B225" t="s">
        <v>275</v>
      </c>
      <c r="C225" t="s">
        <v>276</v>
      </c>
      <c r="D225" s="19">
        <v>138644</v>
      </c>
      <c r="E225" s="1">
        <v>72158</v>
      </c>
      <c r="F225" s="1">
        <v>0</v>
      </c>
      <c r="G225" s="1">
        <v>0</v>
      </c>
      <c r="H225" s="1">
        <v>46719</v>
      </c>
      <c r="I225" s="1">
        <v>0</v>
      </c>
      <c r="J225" s="1">
        <v>81611</v>
      </c>
      <c r="K225" s="1">
        <v>339132</v>
      </c>
      <c r="L225" s="1">
        <v>113406</v>
      </c>
      <c r="M225" s="11">
        <f t="shared" si="17"/>
        <v>1.9904237871012116</v>
      </c>
    </row>
    <row r="226" spans="1:13">
      <c r="A226" s="23"/>
      <c r="B226" t="s">
        <v>277</v>
      </c>
      <c r="C226" t="s">
        <v>278</v>
      </c>
      <c r="D226" s="19">
        <v>149230</v>
      </c>
      <c r="E226" s="1">
        <v>109365</v>
      </c>
      <c r="F226" s="1">
        <v>0</v>
      </c>
      <c r="G226" s="1">
        <v>0</v>
      </c>
      <c r="H226" s="1">
        <v>0</v>
      </c>
      <c r="I226" s="1">
        <v>0</v>
      </c>
      <c r="J226" s="1">
        <v>19544</v>
      </c>
      <c r="K226" s="1">
        <v>278139</v>
      </c>
      <c r="L226" s="1">
        <v>268005</v>
      </c>
      <c r="M226" s="11">
        <f t="shared" si="17"/>
        <v>3.7812727374489284E-2</v>
      </c>
    </row>
    <row r="227" spans="1:13">
      <c r="A227" s="23"/>
      <c r="B227" t="s">
        <v>279</v>
      </c>
      <c r="C227" t="s">
        <v>280</v>
      </c>
      <c r="D227" s="19">
        <v>27558</v>
      </c>
      <c r="E227" s="1">
        <v>9809</v>
      </c>
      <c r="F227" s="1">
        <v>0</v>
      </c>
      <c r="G227" s="1">
        <v>0</v>
      </c>
      <c r="H227" s="1">
        <v>0</v>
      </c>
      <c r="I227" s="1">
        <v>28289</v>
      </c>
      <c r="J227" s="1">
        <v>208389</v>
      </c>
      <c r="K227" s="1">
        <v>274044</v>
      </c>
      <c r="L227" s="1">
        <v>87116</v>
      </c>
      <c r="M227" s="11">
        <f t="shared" si="17"/>
        <v>2.1457367188576151</v>
      </c>
    </row>
    <row r="228" spans="1:13">
      <c r="A228" s="23"/>
      <c r="B228" t="s">
        <v>281</v>
      </c>
      <c r="C228" t="s">
        <v>282</v>
      </c>
      <c r="D228" s="19">
        <v>165503</v>
      </c>
      <c r="E228" s="1">
        <v>26250</v>
      </c>
      <c r="F228" s="1">
        <v>0</v>
      </c>
      <c r="G228" s="1">
        <v>0</v>
      </c>
      <c r="H228" s="1">
        <v>9517</v>
      </c>
      <c r="I228" s="1">
        <v>0</v>
      </c>
      <c r="J228" s="1">
        <v>17648</v>
      </c>
      <c r="K228" s="1">
        <v>218918</v>
      </c>
      <c r="L228" s="1">
        <v>136140</v>
      </c>
      <c r="M228" s="11">
        <f t="shared" si="17"/>
        <v>0.60803584545320988</v>
      </c>
    </row>
    <row r="229" spans="1:13">
      <c r="A229" s="23"/>
      <c r="B229" t="s">
        <v>283</v>
      </c>
      <c r="C229" t="s">
        <v>284</v>
      </c>
      <c r="D229" s="19">
        <v>137423</v>
      </c>
      <c r="E229" s="1">
        <v>25000</v>
      </c>
      <c r="F229" s="1">
        <v>0</v>
      </c>
      <c r="G229" s="1">
        <v>0</v>
      </c>
      <c r="H229" s="1">
        <v>0</v>
      </c>
      <c r="I229" s="1">
        <v>0</v>
      </c>
      <c r="J229" s="1">
        <v>29735</v>
      </c>
      <c r="K229" s="1">
        <v>191158</v>
      </c>
      <c r="L229" s="1">
        <v>234408</v>
      </c>
      <c r="M229" s="7">
        <f t="shared" si="17"/>
        <v>-0.18450735469779189</v>
      </c>
    </row>
    <row r="230" spans="1:13">
      <c r="A230" s="23"/>
      <c r="C230" s="4" t="s">
        <v>34</v>
      </c>
      <c r="D230" s="19">
        <f>SUM(D220:D229)</f>
        <v>1718804</v>
      </c>
      <c r="E230" s="1">
        <f>SUM(E220:E229)</f>
        <v>1592315</v>
      </c>
      <c r="F230" s="1">
        <v>0</v>
      </c>
      <c r="G230" s="1">
        <v>0</v>
      </c>
      <c r="H230" s="1">
        <f>SUM(H220:H229)</f>
        <v>56236</v>
      </c>
      <c r="I230" s="1">
        <v>0</v>
      </c>
      <c r="J230" s="1">
        <f>SUM(J220:J229)</f>
        <v>641544</v>
      </c>
      <c r="K230" s="45">
        <f>SUM(K220:K229)</f>
        <v>4037187</v>
      </c>
      <c r="L230" s="1">
        <f>SUM(L220:L229)</f>
        <v>3514403</v>
      </c>
      <c r="M230" s="11">
        <f t="shared" si="17"/>
        <v>0.14875471025946654</v>
      </c>
    </row>
    <row r="231" spans="1:13">
      <c r="D231" s="20"/>
      <c r="E231" s="21"/>
      <c r="F231" s="21"/>
      <c r="G231" s="21"/>
      <c r="H231" s="4"/>
      <c r="I231" s="21"/>
      <c r="J231" s="21"/>
    </row>
    <row r="232" spans="1:13">
      <c r="B232" s="8" t="s">
        <v>35</v>
      </c>
      <c r="K232" s="3" t="s">
        <v>55</v>
      </c>
    </row>
    <row r="233" spans="1:13">
      <c r="B233" t="s">
        <v>285</v>
      </c>
      <c r="C233" t="s">
        <v>128</v>
      </c>
      <c r="D233" s="40" t="s">
        <v>58</v>
      </c>
      <c r="E233" s="40" t="s">
        <v>58</v>
      </c>
      <c r="F233" s="1">
        <v>0</v>
      </c>
      <c r="G233" s="1">
        <v>0</v>
      </c>
      <c r="H233" s="40" t="s">
        <v>58</v>
      </c>
      <c r="I233" s="40" t="s">
        <v>58</v>
      </c>
      <c r="J233" s="1">
        <v>0</v>
      </c>
      <c r="K233" s="1">
        <v>11260</v>
      </c>
      <c r="L233" s="1">
        <v>0</v>
      </c>
      <c r="M233" s="51">
        <v>0</v>
      </c>
    </row>
    <row r="234" spans="1:13">
      <c r="B234" t="s">
        <v>286</v>
      </c>
      <c r="C234" t="s">
        <v>128</v>
      </c>
      <c r="D234" s="40" t="s">
        <v>58</v>
      </c>
      <c r="E234" s="40" t="s">
        <v>58</v>
      </c>
      <c r="F234" s="1">
        <v>0</v>
      </c>
      <c r="G234" s="1">
        <v>0</v>
      </c>
      <c r="H234" s="40" t="s">
        <v>58</v>
      </c>
      <c r="I234" s="40" t="s">
        <v>58</v>
      </c>
      <c r="J234" s="1">
        <v>0</v>
      </c>
      <c r="K234" s="1">
        <v>13840</v>
      </c>
      <c r="L234" s="1">
        <v>0</v>
      </c>
      <c r="M234" s="51">
        <v>0</v>
      </c>
    </row>
    <row r="235" spans="1:13">
      <c r="B235" t="s">
        <v>287</v>
      </c>
      <c r="C235" t="s">
        <v>128</v>
      </c>
      <c r="D235" s="40" t="s">
        <v>58</v>
      </c>
      <c r="E235" s="40" t="s">
        <v>58</v>
      </c>
      <c r="F235" s="1">
        <v>0</v>
      </c>
      <c r="G235" s="1">
        <v>0</v>
      </c>
      <c r="H235" s="40" t="s">
        <v>58</v>
      </c>
      <c r="I235" s="40" t="s">
        <v>58</v>
      </c>
      <c r="J235" s="1">
        <v>0</v>
      </c>
      <c r="K235" s="1">
        <v>12400</v>
      </c>
      <c r="L235" s="1">
        <v>0</v>
      </c>
      <c r="M235" s="51">
        <v>0</v>
      </c>
    </row>
    <row r="236" spans="1:13">
      <c r="C236" s="4" t="s">
        <v>34</v>
      </c>
      <c r="D236" s="40" t="s">
        <v>58</v>
      </c>
      <c r="E236" s="40" t="s">
        <v>58</v>
      </c>
      <c r="F236" s="1">
        <v>0</v>
      </c>
      <c r="G236" s="1">
        <v>0</v>
      </c>
      <c r="H236" s="40" t="s">
        <v>58</v>
      </c>
      <c r="I236" s="40" t="s">
        <v>58</v>
      </c>
      <c r="J236" s="1">
        <v>0</v>
      </c>
      <c r="K236" s="45">
        <f>SUM(K233:K235)</f>
        <v>37500</v>
      </c>
      <c r="L236" s="1">
        <v>0</v>
      </c>
      <c r="M236" s="51">
        <v>0</v>
      </c>
    </row>
  </sheetData>
  <sortState ref="B166:K178">
    <sortCondition descending="1" ref="K166:K178"/>
  </sortState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Diane Lund</dc:creator>
  <cp:keywords/>
  <dc:description/>
  <cp:lastModifiedBy>Diane Lund</cp:lastModifiedBy>
  <cp:revision/>
  <dcterms:created xsi:type="dcterms:W3CDTF">2016-03-10T21:31:54Z</dcterms:created>
  <dcterms:modified xsi:type="dcterms:W3CDTF">2016-05-27T16:39:37Z</dcterms:modified>
  <cp:category/>
  <cp:contentStatus/>
</cp:coreProperties>
</file>