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6004"/>
  <workbookPr autoCompressPictures="0"/>
  <bookViews>
    <workbookView xWindow="3660" yWindow="0" windowWidth="25600" windowHeight="16060" activeTab="1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Sheet1!$A$1:$L$51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" i="2" l="1"/>
  <c r="H21" i="2"/>
  <c r="H33" i="2"/>
  <c r="H32" i="2"/>
  <c r="H31" i="2"/>
  <c r="H30" i="2"/>
  <c r="H29" i="2"/>
  <c r="H28" i="2"/>
  <c r="H27" i="2"/>
  <c r="H26" i="2"/>
  <c r="H25" i="2"/>
  <c r="H24" i="2"/>
  <c r="H23" i="2"/>
  <c r="H22" i="2"/>
  <c r="H20" i="2"/>
  <c r="H19" i="2"/>
  <c r="H18" i="2"/>
  <c r="H17" i="2"/>
  <c r="H16" i="2"/>
  <c r="H15" i="2"/>
  <c r="H14" i="2"/>
  <c r="H12" i="2"/>
  <c r="H11" i="2"/>
  <c r="H10" i="2"/>
  <c r="H9" i="2"/>
  <c r="H8" i="2"/>
  <c r="H7" i="2"/>
  <c r="H6" i="2"/>
  <c r="H5" i="2"/>
  <c r="H4" i="2"/>
  <c r="H3" i="2"/>
  <c r="G15" i="1"/>
  <c r="J15" i="1"/>
  <c r="J36" i="1"/>
  <c r="J35" i="1"/>
  <c r="J34" i="1"/>
  <c r="J33" i="1"/>
  <c r="E31" i="1"/>
  <c r="J28" i="1"/>
  <c r="J29" i="1"/>
  <c r="J26" i="1"/>
  <c r="J27" i="1"/>
  <c r="J25" i="1"/>
  <c r="J24" i="1"/>
  <c r="J23" i="1"/>
  <c r="J22" i="1"/>
  <c r="J21" i="1"/>
  <c r="J18" i="1"/>
  <c r="J19" i="1"/>
  <c r="J20" i="1"/>
  <c r="J163" i="1"/>
  <c r="J162" i="1"/>
  <c r="J161" i="1"/>
  <c r="J160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2" i="1"/>
  <c r="J13" i="1"/>
  <c r="J14" i="1"/>
  <c r="J11" i="1"/>
  <c r="J6" i="1"/>
  <c r="J7" i="1"/>
  <c r="J8" i="1"/>
  <c r="J9" i="1"/>
  <c r="J10" i="1"/>
  <c r="J5" i="1"/>
  <c r="J120" i="1"/>
  <c r="J119" i="1"/>
  <c r="J118" i="1"/>
  <c r="J117" i="1"/>
  <c r="J103" i="1"/>
  <c r="J102" i="1"/>
  <c r="J16" i="1"/>
  <c r="J30" i="1"/>
  <c r="J17" i="1"/>
  <c r="J31" i="1"/>
  <c r="J32" i="1"/>
</calcChain>
</file>

<file path=xl/sharedStrings.xml><?xml version="1.0" encoding="utf-8"?>
<sst xmlns="http://schemas.openxmlformats.org/spreadsheetml/2006/main" count="210" uniqueCount="108">
  <si>
    <t>Base compensation</t>
  </si>
  <si>
    <t>Bonus &amp; incentive pay</t>
  </si>
  <si>
    <t>Other compensation</t>
  </si>
  <si>
    <t>Nontaxable benefits</t>
  </si>
  <si>
    <t>Retirement/ deferred compensation</t>
  </si>
  <si>
    <t>Name</t>
  </si>
  <si>
    <t>Title</t>
  </si>
  <si>
    <t>TOTAL</t>
  </si>
  <si>
    <t>2011 Executive Compensation</t>
  </si>
  <si>
    <t>2012 Executive Compensation</t>
  </si>
  <si>
    <t>Alan Yordy</t>
  </si>
  <si>
    <t>John Haughom</t>
  </si>
  <si>
    <t>Peter Adler</t>
  </si>
  <si>
    <t>Nancy Steiger</t>
  </si>
  <si>
    <t>Elaine Svigel Dunda</t>
  </si>
  <si>
    <t>Mel Pyne</t>
  </si>
  <si>
    <t>Josiah Johnson</t>
  </si>
  <si>
    <t>Ran Whitehead</t>
  </si>
  <si>
    <t>President and CEO</t>
  </si>
  <si>
    <t>Senior VP</t>
  </si>
  <si>
    <t>Howard Kriz</t>
  </si>
  <si>
    <t>System CFO</t>
  </si>
  <si>
    <t>CEO - Eugene/Springfield</t>
  </si>
  <si>
    <t>Stuart Hennessey</t>
  </si>
  <si>
    <t>Judy Hodgson</t>
  </si>
  <si>
    <t>Jill Hoggard-Green</t>
  </si>
  <si>
    <t>COO-Eugene/Springfield</t>
  </si>
  <si>
    <t>CEO - Florence, OR</t>
  </si>
  <si>
    <t>CEO - Longview, WA</t>
  </si>
  <si>
    <t>Richard Kincaid</t>
  </si>
  <si>
    <t>2010 Executive Compensation</t>
  </si>
  <si>
    <t>Sally Jeffcoat</t>
  </si>
  <si>
    <t>St. Alphonsus System President &amp; CEO</t>
  </si>
  <si>
    <t>Richard O'Connell</t>
  </si>
  <si>
    <t>St. Alphonsus Chief Operating Officer, Hospitals</t>
  </si>
  <si>
    <t>H. Ray Gibbons</t>
  </si>
  <si>
    <t>St. Alphonsus-Baker City CEO</t>
  </si>
  <si>
    <t>Stephanie Westermeier</t>
  </si>
  <si>
    <t>St. Alphonsus System General Counsel</t>
  </si>
  <si>
    <t>Blaine Petersen</t>
  </si>
  <si>
    <t>St. Alphonsus System CFO</t>
  </si>
  <si>
    <t>* Janelle Reilly held her position through Feb. 2012.</t>
  </si>
  <si>
    <t>Janelle Reilly*</t>
  </si>
  <si>
    <t>St. Alphonsus System Chief Strategy Officer</t>
  </si>
  <si>
    <t>James Polk</t>
  </si>
  <si>
    <t>St. Alphonsus System Chief Quality Officer</t>
  </si>
  <si>
    <t>Rodney Reider</t>
  </si>
  <si>
    <t>St. Alphonsus System Chief Operating Officer</t>
  </si>
  <si>
    <t>Richard Palagi</t>
  </si>
  <si>
    <t>St. Alphonsus-Ontario CEO</t>
  </si>
  <si>
    <t>Kelly Morgan</t>
  </si>
  <si>
    <t>Mercy Medical CEO</t>
  </si>
  <si>
    <t>Joseph Wilczek</t>
  </si>
  <si>
    <t>Debra Boswell</t>
  </si>
  <si>
    <t>Mercy Medical Chief Operating Officer</t>
  </si>
  <si>
    <t>John Kasberger</t>
  </si>
  <si>
    <t>Mercy Medical Chief Financial Officer</t>
  </si>
  <si>
    <t>Rahul Agarwal</t>
  </si>
  <si>
    <t>Mercy VP Business Development</t>
  </si>
  <si>
    <t>Marvin Gwaltney Jr.</t>
  </si>
  <si>
    <t>Mercy former VP Mission Integration</t>
  </si>
  <si>
    <t>St. Anthony Hospital President/CEO</t>
  </si>
  <si>
    <t>St. Anthony CFO/Interim CEO</t>
  </si>
  <si>
    <t>Gloria Larson</t>
  </si>
  <si>
    <t>St. Anthony VP Patient Care</t>
  </si>
  <si>
    <t>Nancy Bridges</t>
  </si>
  <si>
    <t>St. Anthony VP Quality Management</t>
  </si>
  <si>
    <t>Bill Wing</t>
  </si>
  <si>
    <t>Mark Perry</t>
  </si>
  <si>
    <t>Adventist Treasurer, VP Finance, CFO</t>
  </si>
  <si>
    <t>Adventist Assistant Secretary</t>
  </si>
  <si>
    <t>Russell Thomas</t>
  </si>
  <si>
    <t>Adventist President/CEO</t>
  </si>
  <si>
    <t>Adventist Assistant Treasurer</t>
  </si>
  <si>
    <t>Rodney Wehtje</t>
  </si>
  <si>
    <t>Douglas Rebok</t>
  </si>
  <si>
    <t>Ellen Tryon</t>
  </si>
  <si>
    <t>Adventist VP Patient Care/Chief Nursing Officer</t>
  </si>
  <si>
    <t>David Russell</t>
  </si>
  <si>
    <t>Adventist VP Marketing/Business Development</t>
  </si>
  <si>
    <t>Steven Kinzer</t>
  </si>
  <si>
    <t>Portland Adventist Medical Group CEO</t>
  </si>
  <si>
    <t>Pamela Heiser</t>
  </si>
  <si>
    <t>Adventist VP</t>
  </si>
  <si>
    <t>Ronald Benfield</t>
  </si>
  <si>
    <t>Adventist Senior VP/Chief Operating Officer</t>
  </si>
  <si>
    <t>Larry Dodds</t>
  </si>
  <si>
    <t>Former Adventist Director/Secretary</t>
  </si>
  <si>
    <t>Adventist Health President and CEO</t>
  </si>
  <si>
    <t>Randy Mee**</t>
  </si>
  <si>
    <t>Jim Schlenker***</t>
  </si>
  <si>
    <t>Robert Carmen****</t>
  </si>
  <si>
    <t>** Randy Mee left St. Anthony in August 2011</t>
  </si>
  <si>
    <t>*** Jim Schlenker served as interim CEO after Mee left St. Anthony.</t>
  </si>
  <si>
    <t>**** Robert Carmen retired April 1, 2014.</t>
  </si>
  <si>
    <t>Kevin E. Lofton</t>
  </si>
  <si>
    <t>Catholic Health Initiatives CEO</t>
  </si>
  <si>
    <t>CHI Division/Region CEO  (Mercy parent company)</t>
  </si>
  <si>
    <t>He' still CEO but I can't figure out where his 990 would be. It is not the Mercy one</t>
  </si>
  <si>
    <t>We didn't have St Alphonsus 990 and the ones in Guidestar did not match up with these names</t>
  </si>
  <si>
    <t>William Bell</t>
  </si>
  <si>
    <t>Physician</t>
  </si>
  <si>
    <t>Included, bc he was highest paid employee</t>
  </si>
  <si>
    <t>at all. If you can figure out where it comes from I will make notes for next year.</t>
  </si>
  <si>
    <t>2013 Executive Compensation</t>
  </si>
  <si>
    <t>Director/Chair</t>
  </si>
  <si>
    <t>Scott Reiner</t>
  </si>
  <si>
    <t>Adventist Director/V.Chair/Secretary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</si>
</sst>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_);[Red]\(&quot;$&quot;#,##0\)"/>
    <numFmt numFmtId="165" formatCode="&quot;$&quot;#,##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7">
    <xf numFmtId="0" fontId="0" fillId="0" borderId="0" xfId="0"/>
    <xf numFmtId="0" fontId="0" fillId="2" borderId="1" xfId="0" applyFill="1" applyBorder="1" applyAlignment="1">
      <alignment horizontal="centerContinuous"/>
    </xf>
    <xf numFmtId="165" fontId="1" fillId="2" borderId="2" xfId="0" applyNumberFormat="1" applyFont="1" applyFill="1" applyBorder="1" applyAlignment="1">
      <alignment horizontal="centerContinuous"/>
    </xf>
    <xf numFmtId="165" fontId="0" fillId="2" borderId="2" xfId="0" applyNumberFormat="1" applyFill="1" applyBorder="1" applyAlignment="1">
      <alignment horizontal="centerContinuous"/>
    </xf>
    <xf numFmtId="0" fontId="0" fillId="2" borderId="2" xfId="0" applyFill="1" applyBorder="1" applyAlignment="1">
      <alignment horizontal="centerContinuous"/>
    </xf>
    <xf numFmtId="0" fontId="0" fillId="2" borderId="3" xfId="0" applyFill="1" applyBorder="1" applyAlignment="1">
      <alignment horizontal="centerContinuous"/>
    </xf>
    <xf numFmtId="0" fontId="0" fillId="2" borderId="4" xfId="0" applyFill="1" applyBorder="1"/>
    <xf numFmtId="0" fontId="0" fillId="2" borderId="0" xfId="0" applyFill="1" applyBorder="1"/>
    <xf numFmtId="165" fontId="0" fillId="2" borderId="0" xfId="0" applyNumberFormat="1" applyFill="1" applyBorder="1"/>
    <xf numFmtId="0" fontId="0" fillId="2" borderId="5" xfId="0" applyFill="1" applyBorder="1"/>
    <xf numFmtId="0" fontId="0" fillId="2" borderId="6" xfId="0" applyFill="1" applyBorder="1"/>
    <xf numFmtId="165" fontId="0" fillId="2" borderId="7" xfId="0" applyNumberFormat="1" applyFill="1" applyBorder="1"/>
    <xf numFmtId="0" fontId="0" fillId="2" borderId="7" xfId="0" applyFill="1" applyBorder="1"/>
    <xf numFmtId="0" fontId="0" fillId="2" borderId="8" xfId="0" applyFill="1" applyBorder="1"/>
    <xf numFmtId="0" fontId="0" fillId="2" borderId="0" xfId="0" applyFill="1"/>
    <xf numFmtId="165" fontId="0" fillId="2" borderId="0" xfId="0" applyNumberFormat="1" applyFill="1"/>
    <xf numFmtId="0" fontId="0" fillId="2" borderId="9" xfId="0" applyFill="1" applyBorder="1"/>
    <xf numFmtId="165" fontId="0" fillId="2" borderId="9" xfId="0" applyNumberFormat="1" applyFill="1" applyBorder="1"/>
    <xf numFmtId="165" fontId="0" fillId="2" borderId="9" xfId="0" applyNumberFormat="1" applyFill="1" applyBorder="1" applyAlignment="1">
      <alignment wrapText="1"/>
    </xf>
    <xf numFmtId="0" fontId="2" fillId="2" borderId="0" xfId="0" applyFont="1" applyFill="1" applyBorder="1"/>
    <xf numFmtId="0" fontId="0" fillId="2" borderId="10" xfId="0" applyFill="1" applyBorder="1"/>
    <xf numFmtId="0" fontId="0" fillId="2" borderId="10" xfId="0" applyFill="1" applyBorder="1" applyAlignment="1">
      <alignment wrapText="1"/>
    </xf>
    <xf numFmtId="165" fontId="0" fillId="2" borderId="10" xfId="0" applyNumberFormat="1" applyFill="1" applyBorder="1"/>
    <xf numFmtId="10" fontId="0" fillId="2" borderId="0" xfId="0" applyNumberFormat="1" applyFill="1"/>
    <xf numFmtId="165" fontId="1" fillId="2" borderId="9" xfId="0" applyNumberFormat="1" applyFont="1" applyFill="1" applyBorder="1"/>
    <xf numFmtId="165" fontId="2" fillId="2" borderId="0" xfId="0" applyNumberFormat="1" applyFont="1" applyFill="1" applyBorder="1"/>
    <xf numFmtId="165" fontId="0" fillId="2" borderId="11" xfId="0" applyNumberFormat="1" applyFill="1" applyBorder="1" applyAlignment="1">
      <alignment wrapText="1"/>
    </xf>
    <xf numFmtId="165" fontId="0" fillId="2" borderId="11" xfId="0" applyNumberFormat="1" applyFill="1" applyBorder="1"/>
    <xf numFmtId="165" fontId="1" fillId="2" borderId="11" xfId="0" applyNumberFormat="1" applyFont="1" applyFill="1" applyBorder="1"/>
    <xf numFmtId="165" fontId="0" fillId="2" borderId="0" xfId="0" applyNumberFormat="1" applyFill="1" applyBorder="1" applyAlignment="1">
      <alignment wrapText="1"/>
    </xf>
    <xf numFmtId="165" fontId="1" fillId="2" borderId="0" xfId="0" applyNumberFormat="1" applyFont="1" applyFill="1" applyBorder="1"/>
    <xf numFmtId="0" fontId="0" fillId="0" borderId="0" xfId="0" applyBorder="1"/>
    <xf numFmtId="0" fontId="0" fillId="0" borderId="0" xfId="0" applyBorder="1" applyAlignment="1">
      <alignment wrapText="1"/>
    </xf>
    <xf numFmtId="165" fontId="2" fillId="2" borderId="0" xfId="0" applyNumberFormat="1" applyFont="1" applyFill="1"/>
    <xf numFmtId="165" fontId="2" fillId="2" borderId="0" xfId="0" quotePrefix="1" applyNumberFormat="1" applyFont="1" applyFill="1"/>
    <xf numFmtId="0" fontId="2" fillId="2" borderId="7" xfId="0" quotePrefix="1" applyFont="1" applyFill="1" applyBorder="1"/>
    <xf numFmtId="0" fontId="0" fillId="2" borderId="10" xfId="0" applyFont="1" applyFill="1" applyBorder="1"/>
    <xf numFmtId="0" fontId="0" fillId="2" borderId="9" xfId="0" applyFont="1" applyFill="1" applyBorder="1"/>
    <xf numFmtId="10" fontId="3" fillId="2" borderId="0" xfId="0" applyNumberFormat="1" applyFont="1" applyFill="1"/>
    <xf numFmtId="165" fontId="2" fillId="2" borderId="7" xfId="0" applyNumberFormat="1" applyFont="1" applyFill="1" applyBorder="1"/>
    <xf numFmtId="165" fontId="0" fillId="2" borderId="9" xfId="0" applyNumberFormat="1" applyFont="1" applyFill="1" applyBorder="1"/>
    <xf numFmtId="164" fontId="4" fillId="0" borderId="0" xfId="0" applyNumberFormat="1" applyFont="1"/>
    <xf numFmtId="3" fontId="4" fillId="0" borderId="0" xfId="0" applyNumberFormat="1" applyFont="1"/>
    <xf numFmtId="0" fontId="0" fillId="2" borderId="9" xfId="0" applyFill="1" applyBorder="1" applyAlignment="1">
      <alignment wrapText="1"/>
    </xf>
    <xf numFmtId="165" fontId="0" fillId="2" borderId="9" xfId="0" quotePrefix="1" applyNumberFormat="1" applyFont="1" applyFill="1" applyBorder="1"/>
    <xf numFmtId="0" fontId="0" fillId="0" borderId="9" xfId="0" applyBorder="1" applyAlignment="1">
      <alignment wrapText="1"/>
    </xf>
    <xf numFmtId="164" fontId="0" fillId="2" borderId="9" xfId="0" applyNumberFormat="1" applyFill="1" applyBorder="1"/>
    <xf numFmtId="0" fontId="0" fillId="3" borderId="9" xfId="0" applyFill="1" applyBorder="1"/>
    <xf numFmtId="165" fontId="0" fillId="3" borderId="9" xfId="0" applyNumberFormat="1" applyFill="1" applyBorder="1" applyAlignment="1">
      <alignment wrapText="1"/>
    </xf>
    <xf numFmtId="165" fontId="0" fillId="3" borderId="9" xfId="0" applyNumberFormat="1" applyFill="1" applyBorder="1"/>
    <xf numFmtId="165" fontId="0" fillId="3" borderId="9" xfId="0" applyNumberFormat="1" applyFont="1" applyFill="1" applyBorder="1"/>
    <xf numFmtId="0" fontId="0" fillId="3" borderId="0" xfId="0" applyFill="1"/>
    <xf numFmtId="0" fontId="0" fillId="3" borderId="9" xfId="0" applyFill="1" applyBorder="1" applyAlignment="1">
      <alignment wrapText="1"/>
    </xf>
    <xf numFmtId="0" fontId="0" fillId="4" borderId="9" xfId="0" applyFill="1" applyBorder="1"/>
    <xf numFmtId="165" fontId="0" fillId="4" borderId="9" xfId="0" applyNumberFormat="1" applyFill="1" applyBorder="1" applyAlignment="1">
      <alignment wrapText="1"/>
    </xf>
    <xf numFmtId="165" fontId="0" fillId="4" borderId="9" xfId="0" applyNumberFormat="1" applyFill="1" applyBorder="1"/>
    <xf numFmtId="0" fontId="0" fillId="4" borderId="0" xfId="0" applyFill="1"/>
    <xf numFmtId="165" fontId="0" fillId="4" borderId="9" xfId="0" applyNumberFormat="1" applyFont="1" applyFill="1" applyBorder="1"/>
    <xf numFmtId="0" fontId="0" fillId="4" borderId="9" xfId="0" applyFont="1" applyFill="1" applyBorder="1"/>
    <xf numFmtId="165" fontId="0" fillId="5" borderId="9" xfId="0" quotePrefix="1" applyNumberFormat="1" applyFont="1" applyFill="1" applyBorder="1"/>
    <xf numFmtId="165" fontId="0" fillId="5" borderId="9" xfId="0" applyNumberFormat="1" applyFill="1" applyBorder="1" applyAlignment="1">
      <alignment wrapText="1"/>
    </xf>
    <xf numFmtId="165" fontId="0" fillId="5" borderId="9" xfId="0" applyNumberFormat="1" applyFill="1" applyBorder="1"/>
    <xf numFmtId="0" fontId="0" fillId="5" borderId="0" xfId="0" applyFill="1"/>
    <xf numFmtId="0" fontId="0" fillId="5" borderId="9" xfId="0" applyFill="1" applyBorder="1"/>
    <xf numFmtId="0" fontId="0" fillId="2" borderId="12" xfId="0" applyFill="1" applyBorder="1"/>
    <xf numFmtId="165" fontId="0" fillId="2" borderId="12" xfId="0" applyNumberFormat="1" applyFill="1" applyBorder="1" applyAlignment="1">
      <alignment wrapText="1"/>
    </xf>
    <xf numFmtId="165" fontId="0" fillId="2" borderId="12" xfId="0" applyNumberFormat="1" applyFill="1" applyBorder="1"/>
  </cellXfs>
  <cellStyles count="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73"/>
  <sheetViews>
    <sheetView topLeftCell="B4" workbookViewId="0">
      <selection activeCell="C38" sqref="C38:C41"/>
    </sheetView>
  </sheetViews>
  <sheetFormatPr baseColWidth="10" defaultColWidth="8.83203125" defaultRowHeight="14" x14ac:dyDescent="0"/>
  <cols>
    <col min="1" max="1" width="4.6640625" style="14" customWidth="1"/>
    <col min="2" max="2" width="4.1640625" style="14" customWidth="1"/>
    <col min="3" max="3" width="28.5" style="15" bestFit="1" customWidth="1"/>
    <col min="4" max="4" width="45.5" style="15" customWidth="1"/>
    <col min="5" max="5" width="15.83203125" style="15" customWidth="1"/>
    <col min="6" max="6" width="19.33203125" style="15" customWidth="1"/>
    <col min="7" max="7" width="17.33203125" style="15" customWidth="1"/>
    <col min="8" max="8" width="15" style="14" customWidth="1"/>
    <col min="9" max="9" width="13.1640625" style="14" customWidth="1"/>
    <col min="10" max="10" width="10.1640625" style="14" bestFit="1" customWidth="1"/>
    <col min="11" max="11" width="3.83203125" style="14" customWidth="1"/>
    <col min="12" max="12" width="8.83203125" style="14"/>
    <col min="13" max="13" width="10.1640625" style="14" bestFit="1" customWidth="1"/>
    <col min="14" max="16384" width="8.83203125" style="14"/>
  </cols>
  <sheetData>
    <row r="2" spans="2:14" ht="15" thickBot="1"/>
    <row r="3" spans="2:14" ht="30" customHeight="1" thickTop="1">
      <c r="B3" s="1"/>
      <c r="C3" s="2" t="s">
        <v>9</v>
      </c>
      <c r="D3" s="3"/>
      <c r="E3" s="3"/>
      <c r="F3" s="3"/>
      <c r="G3" s="3"/>
      <c r="H3" s="4"/>
      <c r="I3" s="4"/>
      <c r="J3" s="4"/>
      <c r="K3" s="5"/>
    </row>
    <row r="4" spans="2:14" ht="42">
      <c r="B4" s="6"/>
      <c r="C4" s="16" t="s">
        <v>5</v>
      </c>
      <c r="D4" s="17" t="s">
        <v>6</v>
      </c>
      <c r="E4" s="18" t="s">
        <v>0</v>
      </c>
      <c r="F4" s="18" t="s">
        <v>1</v>
      </c>
      <c r="G4" s="18" t="s">
        <v>2</v>
      </c>
      <c r="H4" s="18" t="s">
        <v>4</v>
      </c>
      <c r="I4" s="18" t="s">
        <v>3</v>
      </c>
      <c r="J4" s="18" t="s">
        <v>7</v>
      </c>
      <c r="K4" s="9"/>
    </row>
    <row r="5" spans="2:14">
      <c r="B5" s="6"/>
      <c r="C5" s="16" t="s">
        <v>31</v>
      </c>
      <c r="D5" s="18" t="s">
        <v>32</v>
      </c>
      <c r="E5" s="17">
        <v>471288</v>
      </c>
      <c r="F5" s="17">
        <v>150924</v>
      </c>
      <c r="G5" s="17">
        <v>66324</v>
      </c>
      <c r="H5" s="17">
        <v>69049</v>
      </c>
      <c r="I5" s="17">
        <v>23377</v>
      </c>
      <c r="J5" s="40">
        <f t="shared" ref="J5:J13" si="0">SUM(E5:I5)</f>
        <v>780962</v>
      </c>
      <c r="K5" s="9"/>
      <c r="M5" s="38"/>
      <c r="N5" s="23"/>
    </row>
    <row r="6" spans="2:14">
      <c r="B6" s="6"/>
      <c r="C6" s="16" t="s">
        <v>33</v>
      </c>
      <c r="D6" s="18" t="s">
        <v>34</v>
      </c>
      <c r="E6" s="17">
        <v>571942</v>
      </c>
      <c r="F6" s="17">
        <v>230946</v>
      </c>
      <c r="G6" s="17">
        <v>140349</v>
      </c>
      <c r="H6" s="17">
        <v>85919</v>
      </c>
      <c r="I6" s="17">
        <v>32302</v>
      </c>
      <c r="J6" s="17">
        <f t="shared" si="0"/>
        <v>1061458</v>
      </c>
      <c r="K6" s="9"/>
      <c r="M6" s="38"/>
      <c r="N6" s="23"/>
    </row>
    <row r="7" spans="2:14">
      <c r="B7" s="6"/>
      <c r="C7" s="16" t="s">
        <v>35</v>
      </c>
      <c r="D7" s="18" t="s">
        <v>36</v>
      </c>
      <c r="E7" s="17">
        <v>155379</v>
      </c>
      <c r="F7" s="17">
        <v>35773</v>
      </c>
      <c r="G7" s="17">
        <v>33885</v>
      </c>
      <c r="H7" s="17">
        <v>23004</v>
      </c>
      <c r="I7" s="17">
        <v>13477</v>
      </c>
      <c r="J7" s="17">
        <f>SUM(E7:I7)</f>
        <v>261518</v>
      </c>
      <c r="K7" s="9"/>
      <c r="M7" s="38"/>
    </row>
    <row r="8" spans="2:14">
      <c r="B8" s="6"/>
      <c r="C8" s="16" t="s">
        <v>37</v>
      </c>
      <c r="D8" s="43" t="s">
        <v>38</v>
      </c>
      <c r="E8" s="17">
        <v>273314</v>
      </c>
      <c r="F8" s="17">
        <v>0</v>
      </c>
      <c r="G8" s="17">
        <v>911</v>
      </c>
      <c r="H8" s="17">
        <v>20114</v>
      </c>
      <c r="I8" s="17">
        <v>18758</v>
      </c>
      <c r="J8" s="17">
        <f>SUM(E8:I8)</f>
        <v>313097</v>
      </c>
      <c r="K8" s="9"/>
      <c r="M8" s="38"/>
    </row>
    <row r="9" spans="2:14">
      <c r="B9" s="6"/>
      <c r="C9" s="16" t="s">
        <v>39</v>
      </c>
      <c r="D9" s="18" t="s">
        <v>40</v>
      </c>
      <c r="E9" s="17">
        <v>318198</v>
      </c>
      <c r="F9" s="17">
        <v>45828</v>
      </c>
      <c r="G9" s="40">
        <v>51464</v>
      </c>
      <c r="H9" s="17">
        <v>19375</v>
      </c>
      <c r="I9" s="17">
        <v>21483</v>
      </c>
      <c r="J9" s="17">
        <f t="shared" si="0"/>
        <v>456348</v>
      </c>
      <c r="K9" s="9"/>
      <c r="M9" s="38"/>
    </row>
    <row r="10" spans="2:14">
      <c r="B10" s="6"/>
      <c r="C10" s="16" t="s">
        <v>42</v>
      </c>
      <c r="D10" s="18" t="s">
        <v>43</v>
      </c>
      <c r="E10" s="17">
        <v>296481</v>
      </c>
      <c r="F10" s="17">
        <v>63033</v>
      </c>
      <c r="G10" s="17">
        <v>986</v>
      </c>
      <c r="H10" s="17">
        <v>19719</v>
      </c>
      <c r="I10" s="17">
        <v>16125</v>
      </c>
      <c r="J10" s="40">
        <f>SUM(E10:I10)</f>
        <v>396344</v>
      </c>
      <c r="K10" s="9"/>
      <c r="L10" s="15"/>
      <c r="M10" s="38"/>
    </row>
    <row r="11" spans="2:14">
      <c r="B11" s="6"/>
      <c r="C11" s="16" t="s">
        <v>44</v>
      </c>
      <c r="D11" s="18" t="s">
        <v>45</v>
      </c>
      <c r="E11" s="17">
        <v>284924</v>
      </c>
      <c r="F11" s="17">
        <v>56511</v>
      </c>
      <c r="G11" s="17">
        <v>4214</v>
      </c>
      <c r="H11" s="17">
        <v>33367</v>
      </c>
      <c r="I11" s="17">
        <v>18398</v>
      </c>
      <c r="J11" s="17">
        <f t="shared" si="0"/>
        <v>397414</v>
      </c>
      <c r="K11" s="9"/>
      <c r="M11" s="38"/>
    </row>
    <row r="12" spans="2:14">
      <c r="B12" s="6"/>
      <c r="C12" s="16" t="s">
        <v>46</v>
      </c>
      <c r="D12" s="18" t="s">
        <v>47</v>
      </c>
      <c r="E12" s="17">
        <v>301074</v>
      </c>
      <c r="F12" s="17">
        <v>49174</v>
      </c>
      <c r="G12" s="17">
        <v>34284</v>
      </c>
      <c r="H12" s="17">
        <v>20273</v>
      </c>
      <c r="I12" s="17">
        <v>23977</v>
      </c>
      <c r="J12" s="17">
        <f t="shared" si="0"/>
        <v>428782</v>
      </c>
      <c r="K12" s="9"/>
      <c r="M12" s="38"/>
    </row>
    <row r="13" spans="2:14">
      <c r="B13" s="6"/>
      <c r="C13" s="16" t="s">
        <v>48</v>
      </c>
      <c r="D13" s="18" t="s">
        <v>49</v>
      </c>
      <c r="E13" s="17">
        <v>242446</v>
      </c>
      <c r="F13" s="17">
        <v>45345</v>
      </c>
      <c r="G13" s="17">
        <v>55637</v>
      </c>
      <c r="H13" s="17">
        <v>32978</v>
      </c>
      <c r="I13" s="17">
        <v>18005</v>
      </c>
      <c r="J13" s="17">
        <f t="shared" si="0"/>
        <v>394411</v>
      </c>
      <c r="K13" s="9"/>
      <c r="M13" s="38"/>
    </row>
    <row r="14" spans="2:14">
      <c r="B14" s="6"/>
      <c r="C14" s="16" t="s">
        <v>50</v>
      </c>
      <c r="D14" s="18" t="s">
        <v>51</v>
      </c>
      <c r="E14" s="17">
        <v>454115</v>
      </c>
      <c r="F14" s="17">
        <v>210232</v>
      </c>
      <c r="G14" s="17">
        <v>20932</v>
      </c>
      <c r="H14" s="17">
        <v>61152</v>
      </c>
      <c r="I14" s="17">
        <v>15024</v>
      </c>
      <c r="J14" s="17">
        <f>SUM(E14:I14)</f>
        <v>761455</v>
      </c>
      <c r="K14" s="9"/>
      <c r="M14" s="42"/>
      <c r="N14" s="15"/>
    </row>
    <row r="15" spans="2:14">
      <c r="B15" s="6"/>
      <c r="C15" s="16" t="s">
        <v>95</v>
      </c>
      <c r="D15" s="18" t="s">
        <v>96</v>
      </c>
      <c r="E15" s="17">
        <v>1356466</v>
      </c>
      <c r="F15" s="17">
        <v>982939</v>
      </c>
      <c r="G15" s="17">
        <f>133865+1614</f>
        <v>135479</v>
      </c>
      <c r="H15" s="17">
        <v>238573</v>
      </c>
      <c r="I15" s="17">
        <v>21446</v>
      </c>
      <c r="J15" s="17">
        <f>SUM(E15:I15)</f>
        <v>2734903</v>
      </c>
      <c r="K15" s="9"/>
      <c r="M15" s="42"/>
      <c r="N15" s="15"/>
    </row>
    <row r="16" spans="2:14" ht="15.75" customHeight="1">
      <c r="B16" s="6"/>
      <c r="C16" s="18" t="s">
        <v>52</v>
      </c>
      <c r="D16" s="18" t="s">
        <v>97</v>
      </c>
      <c r="E16" s="17">
        <v>713772</v>
      </c>
      <c r="F16" s="17">
        <v>265364</v>
      </c>
      <c r="G16" s="17">
        <v>154639</v>
      </c>
      <c r="H16" s="17">
        <v>25128</v>
      </c>
      <c r="I16" s="17">
        <v>9560</v>
      </c>
      <c r="J16" s="17">
        <f>SUM(E16:I16)</f>
        <v>1168463</v>
      </c>
      <c r="K16" s="9"/>
      <c r="M16" s="38"/>
      <c r="N16" s="23"/>
    </row>
    <row r="17" spans="2:13">
      <c r="B17" s="6"/>
      <c r="C17" s="16" t="s">
        <v>53</v>
      </c>
      <c r="D17" s="18" t="s">
        <v>54</v>
      </c>
      <c r="E17" s="17">
        <v>222326</v>
      </c>
      <c r="F17" s="17">
        <v>44415</v>
      </c>
      <c r="G17" s="17">
        <v>17347</v>
      </c>
      <c r="H17" s="17">
        <v>30028</v>
      </c>
      <c r="I17" s="17">
        <v>8776</v>
      </c>
      <c r="J17" s="40">
        <f t="shared" ref="J17:J31" si="1">SUM(E17:I17)</f>
        <v>322892</v>
      </c>
      <c r="K17" s="9"/>
    </row>
    <row r="18" spans="2:13" ht="15.75" customHeight="1">
      <c r="B18" s="6"/>
      <c r="C18" s="40" t="s">
        <v>55</v>
      </c>
      <c r="D18" s="18" t="s">
        <v>56</v>
      </c>
      <c r="E18" s="17">
        <v>242364</v>
      </c>
      <c r="F18" s="17">
        <v>44342</v>
      </c>
      <c r="G18" s="17">
        <v>1996</v>
      </c>
      <c r="H18" s="17">
        <v>22678</v>
      </c>
      <c r="I18" s="17">
        <v>15640</v>
      </c>
      <c r="J18" s="40">
        <f t="shared" si="1"/>
        <v>327020</v>
      </c>
      <c r="K18" s="9"/>
    </row>
    <row r="19" spans="2:13">
      <c r="B19" s="6"/>
      <c r="C19" s="37" t="s">
        <v>57</v>
      </c>
      <c r="D19" s="18" t="s">
        <v>58</v>
      </c>
      <c r="E19" s="17">
        <v>172008</v>
      </c>
      <c r="F19" s="17">
        <v>32882</v>
      </c>
      <c r="G19" s="17">
        <v>1394</v>
      </c>
      <c r="H19" s="17">
        <v>19493</v>
      </c>
      <c r="I19" s="17">
        <v>21208</v>
      </c>
      <c r="J19" s="40">
        <f t="shared" si="1"/>
        <v>246985</v>
      </c>
      <c r="K19" s="9"/>
    </row>
    <row r="20" spans="2:13">
      <c r="B20" s="6"/>
      <c r="C20" s="40" t="s">
        <v>59</v>
      </c>
      <c r="D20" s="18" t="s">
        <v>60</v>
      </c>
      <c r="E20" s="17">
        <v>110278</v>
      </c>
      <c r="F20" s="17">
        <v>19854</v>
      </c>
      <c r="G20" s="17">
        <v>532</v>
      </c>
      <c r="H20" s="17">
        <v>13007</v>
      </c>
      <c r="I20" s="17">
        <v>11562</v>
      </c>
      <c r="J20" s="40">
        <f t="shared" si="1"/>
        <v>155233</v>
      </c>
      <c r="K20" s="9"/>
    </row>
    <row r="21" spans="2:13">
      <c r="B21" s="6"/>
      <c r="C21" s="44" t="s">
        <v>89</v>
      </c>
      <c r="D21" s="18" t="s">
        <v>61</v>
      </c>
      <c r="E21" s="17">
        <v>158398</v>
      </c>
      <c r="F21" s="17">
        <v>0</v>
      </c>
      <c r="G21" s="17">
        <v>95929</v>
      </c>
      <c r="H21" s="17">
        <v>19309</v>
      </c>
      <c r="I21" s="17">
        <v>13601</v>
      </c>
      <c r="J21" s="17">
        <f t="shared" si="1"/>
        <v>287237</v>
      </c>
      <c r="K21" s="9"/>
    </row>
    <row r="22" spans="2:13">
      <c r="B22" s="6"/>
      <c r="C22" s="44" t="s">
        <v>90</v>
      </c>
      <c r="D22" s="18" t="s">
        <v>62</v>
      </c>
      <c r="E22" s="17">
        <v>152693</v>
      </c>
      <c r="F22" s="17">
        <v>28388</v>
      </c>
      <c r="G22" s="17">
        <v>192</v>
      </c>
      <c r="H22" s="17">
        <v>14296</v>
      </c>
      <c r="I22" s="17">
        <v>21339</v>
      </c>
      <c r="J22" s="17">
        <f t="shared" si="1"/>
        <v>216908</v>
      </c>
      <c r="K22" s="9"/>
    </row>
    <row r="23" spans="2:13">
      <c r="B23" s="6"/>
      <c r="C23" s="16" t="s">
        <v>63</v>
      </c>
      <c r="D23" s="18" t="s">
        <v>64</v>
      </c>
      <c r="E23" s="17">
        <v>132352</v>
      </c>
      <c r="F23" s="17">
        <v>26747</v>
      </c>
      <c r="G23" s="17">
        <v>6639</v>
      </c>
      <c r="H23" s="17">
        <v>16102</v>
      </c>
      <c r="I23" s="17">
        <v>14565</v>
      </c>
      <c r="J23" s="17">
        <f t="shared" si="1"/>
        <v>196405</v>
      </c>
      <c r="K23" s="9"/>
    </row>
    <row r="24" spans="2:13">
      <c r="B24" s="6"/>
      <c r="C24" s="16" t="s">
        <v>65</v>
      </c>
      <c r="D24" s="18" t="s">
        <v>66</v>
      </c>
      <c r="E24" s="17">
        <v>114803</v>
      </c>
      <c r="F24" s="17">
        <v>23545</v>
      </c>
      <c r="G24" s="17">
        <v>569</v>
      </c>
      <c r="H24" s="17">
        <v>10209</v>
      </c>
      <c r="I24" s="17">
        <v>15859</v>
      </c>
      <c r="J24" s="17">
        <f t="shared" si="1"/>
        <v>164985</v>
      </c>
      <c r="K24" s="9"/>
    </row>
    <row r="25" spans="2:13">
      <c r="B25" s="6"/>
      <c r="C25" s="16" t="s">
        <v>91</v>
      </c>
      <c r="D25" s="18" t="s">
        <v>88</v>
      </c>
      <c r="E25" s="17">
        <v>982571</v>
      </c>
      <c r="F25" s="17">
        <v>240680</v>
      </c>
      <c r="G25" s="17">
        <v>591191</v>
      </c>
      <c r="H25" s="17">
        <v>15298</v>
      </c>
      <c r="I25" s="17">
        <v>23566</v>
      </c>
      <c r="J25" s="17">
        <f t="shared" si="1"/>
        <v>1853306</v>
      </c>
      <c r="K25" s="9"/>
    </row>
    <row r="26" spans="2:13">
      <c r="B26" s="6"/>
      <c r="C26" s="16" t="s">
        <v>67</v>
      </c>
      <c r="D26" s="18" t="s">
        <v>70</v>
      </c>
      <c r="E26" s="17">
        <v>554320</v>
      </c>
      <c r="F26" s="17">
        <v>77197</v>
      </c>
      <c r="G26" s="17">
        <v>33678</v>
      </c>
      <c r="H26" s="17">
        <v>131876</v>
      </c>
      <c r="I26" s="17">
        <v>22737</v>
      </c>
      <c r="J26" s="17">
        <f t="shared" si="1"/>
        <v>819808</v>
      </c>
      <c r="K26" s="9"/>
    </row>
    <row r="27" spans="2:13" ht="15.75" customHeight="1">
      <c r="B27" s="6"/>
      <c r="C27" s="16" t="s">
        <v>68</v>
      </c>
      <c r="D27" s="45" t="s">
        <v>69</v>
      </c>
      <c r="E27" s="17">
        <v>257155</v>
      </c>
      <c r="F27" s="17">
        <v>0</v>
      </c>
      <c r="G27" s="17">
        <v>20002</v>
      </c>
      <c r="H27" s="17">
        <v>54418</v>
      </c>
      <c r="I27" s="17">
        <v>20331</v>
      </c>
      <c r="J27" s="17">
        <f t="shared" si="1"/>
        <v>351906</v>
      </c>
      <c r="K27" s="9"/>
    </row>
    <row r="28" spans="2:13">
      <c r="B28" s="6"/>
      <c r="C28" s="17" t="s">
        <v>71</v>
      </c>
      <c r="D28" s="17" t="s">
        <v>72</v>
      </c>
      <c r="E28" s="17">
        <v>396760</v>
      </c>
      <c r="F28" s="17">
        <v>0</v>
      </c>
      <c r="G28" s="17">
        <v>103643</v>
      </c>
      <c r="H28" s="46">
        <v>239097</v>
      </c>
      <c r="I28" s="16">
        <v>20937</v>
      </c>
      <c r="J28" s="17">
        <f t="shared" si="1"/>
        <v>760437</v>
      </c>
      <c r="K28" s="9"/>
      <c r="M28" s="41"/>
    </row>
    <row r="29" spans="2:13">
      <c r="B29" s="6"/>
      <c r="C29" s="16" t="s">
        <v>74</v>
      </c>
      <c r="D29" s="18" t="s">
        <v>73</v>
      </c>
      <c r="E29" s="17">
        <v>362899</v>
      </c>
      <c r="F29" s="17">
        <v>71582</v>
      </c>
      <c r="G29" s="17">
        <v>100009</v>
      </c>
      <c r="H29" s="17">
        <v>191288</v>
      </c>
      <c r="I29" s="17">
        <v>18827</v>
      </c>
      <c r="J29" s="17">
        <f t="shared" si="1"/>
        <v>744605</v>
      </c>
      <c r="K29" s="9"/>
      <c r="M29" s="15"/>
    </row>
    <row r="30" spans="2:13">
      <c r="B30" s="6"/>
      <c r="C30" s="16" t="s">
        <v>75</v>
      </c>
      <c r="D30" s="18" t="s">
        <v>70</v>
      </c>
      <c r="E30" s="17"/>
      <c r="F30" s="17"/>
      <c r="G30" s="17"/>
      <c r="H30" s="17"/>
      <c r="I30" s="17"/>
      <c r="J30" s="17">
        <f>SUM(E30:I30)</f>
        <v>0</v>
      </c>
      <c r="K30" s="9"/>
    </row>
    <row r="31" spans="2:13">
      <c r="B31" s="6"/>
      <c r="C31" s="16" t="s">
        <v>76</v>
      </c>
      <c r="D31" s="18" t="s">
        <v>77</v>
      </c>
      <c r="E31" s="17">
        <f>103250+177577</f>
        <v>280827</v>
      </c>
      <c r="F31" s="17">
        <v>0</v>
      </c>
      <c r="G31" s="17">
        <v>5541</v>
      </c>
      <c r="H31" s="17">
        <v>19250</v>
      </c>
      <c r="I31" s="17">
        <v>8540</v>
      </c>
      <c r="J31" s="17">
        <f t="shared" si="1"/>
        <v>314158</v>
      </c>
      <c r="K31" s="9"/>
    </row>
    <row r="32" spans="2:13">
      <c r="B32" s="6"/>
      <c r="C32" s="16" t="s">
        <v>78</v>
      </c>
      <c r="D32" s="18" t="s">
        <v>79</v>
      </c>
      <c r="E32" s="17">
        <v>183020</v>
      </c>
      <c r="F32" s="17">
        <v>0</v>
      </c>
      <c r="G32" s="17">
        <v>32058</v>
      </c>
      <c r="H32" s="17">
        <v>36517</v>
      </c>
      <c r="I32" s="17">
        <v>18720</v>
      </c>
      <c r="J32" s="17">
        <f>SUM(E32:I32)</f>
        <v>270315</v>
      </c>
      <c r="K32" s="9"/>
    </row>
    <row r="33" spans="2:13">
      <c r="B33" s="6"/>
      <c r="C33" s="16" t="s">
        <v>80</v>
      </c>
      <c r="D33" s="18" t="s">
        <v>81</v>
      </c>
      <c r="E33" s="17">
        <v>235100</v>
      </c>
      <c r="F33" s="17">
        <v>0</v>
      </c>
      <c r="G33" s="17">
        <v>48134</v>
      </c>
      <c r="H33" s="17">
        <v>51103</v>
      </c>
      <c r="I33" s="17">
        <v>18751</v>
      </c>
      <c r="J33" s="17">
        <f>SUM(E33:I33)</f>
        <v>353088</v>
      </c>
      <c r="K33" s="9"/>
    </row>
    <row r="34" spans="2:13">
      <c r="B34" s="6"/>
      <c r="C34" s="16" t="s">
        <v>82</v>
      </c>
      <c r="D34" s="18" t="s">
        <v>83</v>
      </c>
      <c r="E34" s="17">
        <v>193960</v>
      </c>
      <c r="F34" s="17">
        <v>0</v>
      </c>
      <c r="G34" s="17">
        <v>47417</v>
      </c>
      <c r="H34" s="17">
        <v>41558</v>
      </c>
      <c r="I34" s="17">
        <v>20815</v>
      </c>
      <c r="J34" s="17">
        <f>SUM(E34:I34)</f>
        <v>303750</v>
      </c>
      <c r="K34" s="9"/>
    </row>
    <row r="35" spans="2:13">
      <c r="B35" s="6"/>
      <c r="C35" s="16" t="s">
        <v>84</v>
      </c>
      <c r="D35" s="18" t="s">
        <v>85</v>
      </c>
      <c r="E35" s="17">
        <v>242487</v>
      </c>
      <c r="F35" s="17">
        <v>0</v>
      </c>
      <c r="G35" s="17">
        <v>5033</v>
      </c>
      <c r="H35" s="17">
        <v>52740</v>
      </c>
      <c r="I35" s="17">
        <v>19147</v>
      </c>
      <c r="J35" s="17">
        <f>SUM(E35:I35)</f>
        <v>319407</v>
      </c>
      <c r="K35" s="9"/>
    </row>
    <row r="36" spans="2:13">
      <c r="B36" s="6"/>
      <c r="C36" s="16" t="s">
        <v>86</v>
      </c>
      <c r="D36" s="17" t="s">
        <v>87</v>
      </c>
      <c r="E36" s="17">
        <v>0</v>
      </c>
      <c r="F36" s="17">
        <v>78280</v>
      </c>
      <c r="G36" s="17">
        <v>562</v>
      </c>
      <c r="H36" s="17">
        <v>3561</v>
      </c>
      <c r="I36" s="46">
        <v>14928</v>
      </c>
      <c r="J36" s="17">
        <f>SUM(E36:I36)</f>
        <v>97331</v>
      </c>
      <c r="K36" s="9"/>
    </row>
    <row r="37" spans="2:13">
      <c r="B37" s="6"/>
      <c r="C37" s="14"/>
      <c r="D37" s="8"/>
      <c r="E37" s="8"/>
      <c r="F37" s="8"/>
      <c r="G37" s="8"/>
      <c r="H37" s="8"/>
      <c r="I37" s="7"/>
      <c r="J37" s="7"/>
      <c r="K37" s="9"/>
    </row>
    <row r="38" spans="2:13">
      <c r="B38" s="6"/>
      <c r="C38" s="19" t="s">
        <v>41</v>
      </c>
      <c r="D38" s="8"/>
      <c r="E38" s="8"/>
      <c r="F38" s="8"/>
      <c r="G38" s="8"/>
      <c r="H38" s="8"/>
      <c r="I38" s="7"/>
      <c r="J38" s="7"/>
      <c r="K38" s="9"/>
    </row>
    <row r="39" spans="2:13">
      <c r="B39" s="6"/>
      <c r="C39" s="33" t="s">
        <v>92</v>
      </c>
      <c r="D39" s="8"/>
      <c r="E39" s="8"/>
      <c r="F39" s="8"/>
      <c r="G39" s="8"/>
      <c r="H39" s="8"/>
      <c r="I39" s="7"/>
      <c r="J39" s="7"/>
      <c r="K39" s="9"/>
    </row>
    <row r="40" spans="2:13">
      <c r="B40" s="6"/>
      <c r="C40" s="33" t="s">
        <v>93</v>
      </c>
      <c r="D40" s="8"/>
      <c r="E40" s="8"/>
      <c r="F40" s="8"/>
      <c r="G40" s="8"/>
      <c r="H40" s="8"/>
      <c r="I40" s="7"/>
      <c r="J40" s="7"/>
      <c r="K40" s="9"/>
      <c r="M40" s="15"/>
    </row>
    <row r="41" spans="2:13" ht="15" thickBot="1">
      <c r="B41" s="10"/>
      <c r="C41" s="39" t="s">
        <v>94</v>
      </c>
      <c r="D41" s="11"/>
      <c r="E41" s="11"/>
      <c r="F41" s="11"/>
      <c r="G41" s="11"/>
      <c r="H41" s="12"/>
      <c r="I41" s="12"/>
      <c r="J41" s="12"/>
      <c r="K41" s="13"/>
    </row>
    <row r="42" spans="2:13" ht="15" thickTop="1"/>
    <row r="43" spans="2:13" ht="15" hidden="1" thickTop="1">
      <c r="B43" s="1"/>
      <c r="C43" s="2" t="s">
        <v>8</v>
      </c>
      <c r="D43" s="3"/>
      <c r="E43" s="3"/>
      <c r="F43" s="3"/>
      <c r="G43" s="3"/>
      <c r="H43" s="4"/>
      <c r="I43" s="4"/>
      <c r="J43" s="4"/>
      <c r="K43" s="5"/>
    </row>
    <row r="44" spans="2:13" ht="42" hidden="1">
      <c r="B44" s="6"/>
      <c r="C44" s="16" t="s">
        <v>5</v>
      </c>
      <c r="D44" s="17" t="s">
        <v>6</v>
      </c>
      <c r="E44" s="18" t="s">
        <v>0</v>
      </c>
      <c r="F44" s="18" t="s">
        <v>1</v>
      </c>
      <c r="G44" s="18" t="s">
        <v>2</v>
      </c>
      <c r="H44" s="18" t="s">
        <v>4</v>
      </c>
      <c r="I44" s="18" t="s">
        <v>3</v>
      </c>
      <c r="J44" s="18" t="s">
        <v>7</v>
      </c>
      <c r="K44" s="9"/>
    </row>
    <row r="45" spans="2:13" hidden="1">
      <c r="B45" s="6"/>
      <c r="C45" s="16"/>
      <c r="D45" s="18"/>
      <c r="E45" s="17"/>
      <c r="F45" s="17"/>
      <c r="G45" s="17"/>
      <c r="H45" s="17"/>
      <c r="I45" s="17"/>
      <c r="J45" s="17">
        <v>486363</v>
      </c>
      <c r="K45" s="9"/>
    </row>
    <row r="46" spans="2:13" hidden="1">
      <c r="B46" s="6"/>
      <c r="C46" s="16"/>
      <c r="D46" s="18"/>
      <c r="E46" s="17"/>
      <c r="F46" s="17"/>
      <c r="G46" s="17"/>
      <c r="H46" s="17"/>
      <c r="I46" s="17"/>
      <c r="J46" s="17">
        <v>481563</v>
      </c>
      <c r="K46" s="9"/>
    </row>
    <row r="47" spans="2:13" hidden="1">
      <c r="B47" s="6"/>
      <c r="C47" s="16"/>
      <c r="D47" s="18"/>
      <c r="E47" s="17"/>
      <c r="F47" s="17"/>
      <c r="G47" s="17"/>
      <c r="H47" s="17"/>
      <c r="I47" s="17"/>
      <c r="J47" s="17">
        <v>706012</v>
      </c>
      <c r="K47" s="9"/>
    </row>
    <row r="48" spans="2:13" hidden="1">
      <c r="B48" s="6"/>
      <c r="C48" s="16"/>
      <c r="D48" s="18"/>
      <c r="E48" s="17"/>
      <c r="F48" s="17"/>
      <c r="G48" s="17"/>
      <c r="H48" s="17"/>
      <c r="I48" s="17"/>
      <c r="J48" s="17">
        <v>1053951</v>
      </c>
      <c r="K48" s="9"/>
    </row>
    <row r="49" spans="2:11" hidden="1">
      <c r="B49" s="6"/>
      <c r="C49" s="16"/>
      <c r="D49" s="18"/>
      <c r="E49" s="17"/>
      <c r="F49" s="17"/>
      <c r="G49" s="17"/>
      <c r="H49" s="17"/>
      <c r="I49" s="17"/>
      <c r="J49" s="17">
        <v>499926</v>
      </c>
      <c r="K49" s="9"/>
    </row>
    <row r="50" spans="2:11" hidden="1">
      <c r="B50" s="6"/>
      <c r="C50" s="16"/>
      <c r="D50" s="18"/>
      <c r="E50" s="17"/>
      <c r="F50" s="17"/>
      <c r="G50" s="17"/>
      <c r="H50" s="17"/>
      <c r="I50" s="17"/>
      <c r="J50" s="17">
        <v>522076</v>
      </c>
      <c r="K50" s="9"/>
    </row>
    <row r="51" spans="2:11" hidden="1">
      <c r="B51" s="6"/>
      <c r="C51" s="16"/>
      <c r="D51" s="18"/>
      <c r="E51" s="17"/>
      <c r="F51" s="17"/>
      <c r="G51" s="17"/>
      <c r="H51" s="17"/>
      <c r="I51" s="17"/>
      <c r="J51" s="17">
        <v>497544</v>
      </c>
      <c r="K51" s="9"/>
    </row>
    <row r="52" spans="2:11" hidden="1">
      <c r="B52" s="6"/>
      <c r="C52" s="16"/>
      <c r="D52" s="18"/>
      <c r="E52" s="17"/>
      <c r="F52" s="17"/>
      <c r="G52" s="17"/>
      <c r="H52" s="17"/>
      <c r="I52" s="17"/>
      <c r="J52" s="17">
        <v>471830</v>
      </c>
      <c r="K52" s="9"/>
    </row>
    <row r="53" spans="2:11" hidden="1">
      <c r="B53" s="6"/>
      <c r="C53" s="16"/>
      <c r="D53" s="18"/>
      <c r="E53" s="17"/>
      <c r="F53" s="17"/>
      <c r="G53" s="17"/>
      <c r="H53" s="17"/>
      <c r="I53" s="17"/>
      <c r="J53" s="17">
        <v>378392</v>
      </c>
      <c r="K53" s="9"/>
    </row>
    <row r="54" spans="2:11" hidden="1">
      <c r="B54" s="6"/>
      <c r="C54" s="16"/>
      <c r="D54" s="18"/>
      <c r="E54" s="17"/>
      <c r="F54" s="17"/>
      <c r="G54" s="17"/>
      <c r="H54" s="17"/>
      <c r="I54" s="17"/>
      <c r="J54" s="17">
        <v>299253</v>
      </c>
      <c r="K54" s="9"/>
    </row>
    <row r="55" spans="2:11" hidden="1">
      <c r="B55" s="6"/>
      <c r="C55" s="16"/>
      <c r="D55" s="18"/>
      <c r="E55" s="17"/>
      <c r="F55" s="17"/>
      <c r="G55" s="17"/>
      <c r="H55" s="17"/>
      <c r="I55" s="17"/>
      <c r="J55" s="17">
        <v>619158</v>
      </c>
      <c r="K55" s="9"/>
    </row>
    <row r="56" spans="2:11" hidden="1">
      <c r="B56" s="6"/>
      <c r="C56" s="16"/>
      <c r="D56" s="18"/>
      <c r="E56" s="17"/>
      <c r="F56" s="17"/>
      <c r="G56" s="17"/>
      <c r="H56" s="17"/>
      <c r="I56" s="17"/>
      <c r="J56" s="17">
        <v>425878</v>
      </c>
      <c r="K56" s="9"/>
    </row>
    <row r="57" spans="2:11" hidden="1">
      <c r="B57" s="6"/>
      <c r="C57" s="7"/>
      <c r="D57" s="8"/>
      <c r="E57" s="8"/>
      <c r="F57" s="8"/>
      <c r="G57" s="8"/>
      <c r="H57" s="8"/>
      <c r="I57" s="7"/>
      <c r="J57" s="7"/>
      <c r="K57" s="9"/>
    </row>
    <row r="58" spans="2:11" hidden="1">
      <c r="B58" s="6"/>
      <c r="C58" s="19"/>
      <c r="D58" s="8"/>
      <c r="E58" s="8"/>
      <c r="F58" s="8"/>
      <c r="G58" s="8"/>
      <c r="H58" s="8"/>
      <c r="I58" s="7"/>
      <c r="J58" s="7"/>
      <c r="K58" s="9"/>
    </row>
    <row r="59" spans="2:11" hidden="1">
      <c r="B59" s="6"/>
      <c r="C59" s="7"/>
      <c r="D59" s="8"/>
      <c r="E59" s="8"/>
      <c r="F59" s="8"/>
      <c r="G59" s="8"/>
      <c r="H59" s="8"/>
      <c r="I59" s="7"/>
      <c r="J59" s="7"/>
      <c r="K59" s="9"/>
    </row>
    <row r="60" spans="2:11" ht="15" hidden="1" thickBot="1">
      <c r="B60" s="10"/>
      <c r="C60" s="11"/>
      <c r="D60" s="11"/>
      <c r="E60" s="11"/>
      <c r="F60" s="11"/>
      <c r="G60" s="11"/>
      <c r="H60" s="12"/>
      <c r="I60" s="12"/>
      <c r="J60" s="12"/>
      <c r="K60" s="13"/>
    </row>
    <row r="61" spans="2:11" ht="15" hidden="1" thickTop="1"/>
    <row r="62" spans="2:11" hidden="1"/>
    <row r="63" spans="2:11" hidden="1"/>
    <row r="64" spans="2:11" hidden="1"/>
    <row r="65" hidden="1"/>
    <row r="66" hidden="1"/>
    <row r="67" hidden="1"/>
    <row r="68" hidden="1"/>
    <row r="69" hidden="1"/>
    <row r="70" hidden="1"/>
    <row r="71" hidden="1"/>
    <row r="72" hidden="1"/>
    <row r="73" hidden="1"/>
    <row r="74" hidden="1"/>
    <row r="75" hidden="1"/>
    <row r="76" hidden="1"/>
    <row r="77" hidden="1"/>
    <row r="78" hidden="1"/>
    <row r="79" hidden="1"/>
    <row r="80" hidden="1"/>
    <row r="81" spans="2:13" hidden="1"/>
    <row r="82" spans="2:13" hidden="1"/>
    <row r="83" spans="2:13" hidden="1"/>
    <row r="84" spans="2:13" hidden="1"/>
    <row r="86" spans="2:13" ht="15" hidden="1" thickBot="1"/>
    <row r="87" spans="2:13" ht="15" hidden="1" thickTop="1">
      <c r="B87" s="1"/>
      <c r="C87" s="2" t="s">
        <v>8</v>
      </c>
      <c r="D87" s="3"/>
      <c r="E87" s="3"/>
      <c r="F87" s="3"/>
      <c r="G87" s="3"/>
      <c r="H87" s="4"/>
      <c r="I87" s="4"/>
      <c r="J87" s="4"/>
      <c r="K87" s="5"/>
    </row>
    <row r="88" spans="2:13" ht="42" hidden="1">
      <c r="B88" s="6"/>
      <c r="C88" s="16" t="s">
        <v>5</v>
      </c>
      <c r="D88" s="17" t="s">
        <v>6</v>
      </c>
      <c r="E88" s="18" t="s">
        <v>0</v>
      </c>
      <c r="F88" s="18" t="s">
        <v>1</v>
      </c>
      <c r="G88" s="18" t="s">
        <v>2</v>
      </c>
      <c r="H88" s="18" t="s">
        <v>4</v>
      </c>
      <c r="I88" s="18" t="s">
        <v>3</v>
      </c>
      <c r="J88" s="18" t="s">
        <v>7</v>
      </c>
      <c r="K88" s="9"/>
    </row>
    <row r="89" spans="2:13" hidden="1">
      <c r="B89" s="6"/>
      <c r="C89" s="16"/>
      <c r="D89" s="18"/>
      <c r="E89" s="17"/>
      <c r="G89" s="17"/>
      <c r="H89" s="17"/>
      <c r="I89" s="17"/>
      <c r="J89" s="40">
        <f t="shared" ref="J89:J90" si="2">SUM(E89:I89)</f>
        <v>0</v>
      </c>
      <c r="K89" s="9"/>
      <c r="M89" s="15"/>
    </row>
    <row r="90" spans="2:13" hidden="1">
      <c r="B90" s="6"/>
      <c r="C90" s="16"/>
      <c r="D90" s="18"/>
      <c r="E90" s="17"/>
      <c r="F90" s="17"/>
      <c r="G90" s="17"/>
      <c r="H90" s="17"/>
      <c r="I90" s="17"/>
      <c r="J90" s="40">
        <f t="shared" si="2"/>
        <v>0</v>
      </c>
      <c r="K90" s="9"/>
    </row>
    <row r="91" spans="2:13" hidden="1">
      <c r="B91" s="6"/>
      <c r="C91" s="16"/>
      <c r="D91" s="18"/>
      <c r="E91" s="17"/>
      <c r="F91" s="17"/>
      <c r="G91" s="17"/>
      <c r="H91" s="17"/>
      <c r="I91" s="17"/>
      <c r="J91" s="40">
        <f>SUM(E91:I91)</f>
        <v>0</v>
      </c>
      <c r="K91" s="9"/>
    </row>
    <row r="92" spans="2:13" hidden="1">
      <c r="B92" s="6"/>
      <c r="C92" s="20"/>
      <c r="D92" s="21"/>
      <c r="E92" s="22"/>
      <c r="F92" s="22"/>
      <c r="G92" s="22"/>
      <c r="H92" s="22"/>
      <c r="I92" s="22"/>
      <c r="J92" s="40">
        <f>SUM(E92:I92)</f>
        <v>0</v>
      </c>
      <c r="K92" s="9"/>
    </row>
    <row r="93" spans="2:13" hidden="1">
      <c r="B93" s="6"/>
      <c r="C93" s="16"/>
      <c r="D93" s="18"/>
      <c r="E93" s="17"/>
      <c r="F93" s="17"/>
      <c r="G93" s="40"/>
      <c r="H93" s="17"/>
      <c r="I93" s="17"/>
      <c r="J93" s="40">
        <f t="shared" ref="J93" si="3">SUM(E93:I93)</f>
        <v>0</v>
      </c>
      <c r="K93" s="9"/>
    </row>
    <row r="94" spans="2:13" hidden="1">
      <c r="B94" s="6"/>
      <c r="C94" s="16"/>
      <c r="D94" s="18"/>
      <c r="E94" s="17"/>
      <c r="F94" s="17"/>
      <c r="G94" s="17"/>
      <c r="H94" s="17"/>
      <c r="I94" s="17"/>
      <c r="J94" s="40">
        <f>SUM(E94:I94)</f>
        <v>0</v>
      </c>
      <c r="K94" s="9"/>
    </row>
    <row r="95" spans="2:13" hidden="1">
      <c r="B95" s="6"/>
      <c r="C95" s="16"/>
      <c r="D95" s="18"/>
      <c r="E95" s="17"/>
      <c r="F95" s="17"/>
      <c r="G95" s="17"/>
      <c r="H95" s="17"/>
      <c r="I95" s="17"/>
      <c r="J95" s="17">
        <f>SUM(E95:I95)</f>
        <v>0</v>
      </c>
      <c r="K95" s="9"/>
    </row>
    <row r="96" spans="2:13" hidden="1">
      <c r="B96" s="6"/>
      <c r="C96" s="16"/>
      <c r="D96" s="18"/>
      <c r="E96" s="17"/>
      <c r="F96" s="17"/>
      <c r="G96" s="17"/>
      <c r="H96" s="17"/>
      <c r="I96" s="17"/>
      <c r="J96" s="17">
        <f>SUM(E96:I96)</f>
        <v>0</v>
      </c>
      <c r="K96" s="9"/>
    </row>
    <row r="97" spans="2:11" hidden="1">
      <c r="B97" s="6"/>
      <c r="C97" s="16"/>
      <c r="D97" s="18"/>
      <c r="E97" s="17"/>
      <c r="F97" s="17"/>
      <c r="G97" s="17"/>
      <c r="H97" s="17"/>
      <c r="I97" s="17"/>
      <c r="J97" s="17">
        <f t="shared" ref="J97:J98" si="4">SUM(E97:I97)</f>
        <v>0</v>
      </c>
      <c r="K97" s="9"/>
    </row>
    <row r="98" spans="2:11" hidden="1">
      <c r="B98" s="6"/>
      <c r="C98" s="16"/>
      <c r="D98" s="18"/>
      <c r="E98" s="17"/>
      <c r="F98" s="17"/>
      <c r="G98" s="17"/>
      <c r="H98" s="17"/>
      <c r="I98" s="17"/>
      <c r="J98" s="17">
        <f t="shared" si="4"/>
        <v>0</v>
      </c>
      <c r="K98" s="9"/>
    </row>
    <row r="99" spans="2:11" hidden="1">
      <c r="B99" s="6"/>
      <c r="C99" s="16"/>
      <c r="D99" s="18"/>
      <c r="E99" s="17"/>
      <c r="F99" s="17"/>
      <c r="G99" s="17"/>
      <c r="H99" s="17"/>
      <c r="I99" s="17"/>
      <c r="J99" s="17">
        <f>SUM(E99:I99)</f>
        <v>0</v>
      </c>
      <c r="K99" s="9"/>
    </row>
    <row r="100" spans="2:11" hidden="1">
      <c r="B100" s="6"/>
      <c r="C100" s="16"/>
      <c r="D100" s="18"/>
      <c r="E100" s="17"/>
      <c r="F100" s="17"/>
      <c r="G100" s="17"/>
      <c r="H100" s="17"/>
      <c r="I100" s="17"/>
      <c r="J100" s="17">
        <f>SUM(E100:I100)</f>
        <v>0</v>
      </c>
      <c r="K100" s="9"/>
    </row>
    <row r="101" spans="2:11" hidden="1">
      <c r="B101" s="6"/>
      <c r="C101" s="16"/>
      <c r="D101" s="18"/>
      <c r="E101" s="17"/>
      <c r="F101" s="17"/>
      <c r="G101" s="17"/>
      <c r="H101" s="17"/>
      <c r="I101" s="17"/>
      <c r="J101" s="17">
        <f t="shared" ref="J101:J103" si="5">SUM(E101:I101)</f>
        <v>0</v>
      </c>
      <c r="K101" s="9"/>
    </row>
    <row r="102" spans="2:11" hidden="1">
      <c r="B102" s="6"/>
      <c r="C102" s="16"/>
      <c r="D102" s="18"/>
      <c r="E102" s="17"/>
      <c r="F102" s="17"/>
      <c r="G102" s="17"/>
      <c r="H102" s="17"/>
      <c r="I102" s="17"/>
      <c r="J102" s="17">
        <f t="shared" si="5"/>
        <v>0</v>
      </c>
      <c r="K102" s="9"/>
    </row>
    <row r="103" spans="2:11" hidden="1">
      <c r="B103" s="6"/>
      <c r="C103" s="16"/>
      <c r="D103" s="18"/>
      <c r="E103" s="17"/>
      <c r="F103" s="17"/>
      <c r="G103" s="17"/>
      <c r="H103" s="17"/>
      <c r="I103" s="17"/>
      <c r="J103" s="17">
        <f t="shared" si="5"/>
        <v>0</v>
      </c>
      <c r="K103" s="9"/>
    </row>
    <row r="104" spans="2:11" hidden="1">
      <c r="B104" s="6"/>
      <c r="C104" s="16"/>
      <c r="D104" s="18"/>
      <c r="E104" s="17"/>
      <c r="F104" s="17"/>
      <c r="G104" s="17"/>
      <c r="H104" s="17"/>
      <c r="I104" s="17"/>
      <c r="J104" s="24"/>
      <c r="K104" s="9"/>
    </row>
    <row r="105" spans="2:11" hidden="1">
      <c r="B105" s="6"/>
      <c r="C105" s="25"/>
      <c r="D105" s="26"/>
      <c r="E105" s="27"/>
      <c r="F105" s="27"/>
      <c r="G105" s="27"/>
      <c r="H105" s="27"/>
      <c r="I105" s="27"/>
      <c r="J105" s="30"/>
      <c r="K105" s="9"/>
    </row>
    <row r="106" spans="2:11" hidden="1">
      <c r="B106" s="6"/>
      <c r="C106" s="19"/>
      <c r="D106" s="29"/>
      <c r="E106" s="8"/>
      <c r="F106" s="8"/>
      <c r="G106" s="8"/>
      <c r="H106" s="8"/>
      <c r="I106" s="8"/>
      <c r="J106" s="30"/>
      <c r="K106" s="9"/>
    </row>
    <row r="107" spans="2:11" hidden="1">
      <c r="B107" s="6"/>
      <c r="C107" s="34"/>
      <c r="D107" s="14"/>
      <c r="E107" s="8"/>
      <c r="F107" s="8"/>
      <c r="G107" s="8"/>
      <c r="H107" s="8"/>
      <c r="I107" s="8"/>
      <c r="J107" s="30"/>
      <c r="K107" s="9"/>
    </row>
    <row r="108" spans="2:11" hidden="1">
      <c r="B108" s="6"/>
      <c r="C108" s="34"/>
      <c r="D108" s="29"/>
      <c r="E108" s="8"/>
      <c r="F108" s="8"/>
      <c r="G108" s="8"/>
      <c r="H108" s="8"/>
      <c r="I108" s="8"/>
      <c r="J108" s="30"/>
      <c r="K108" s="9"/>
    </row>
    <row r="109" spans="2:11" hidden="1">
      <c r="B109" s="6"/>
      <c r="C109" s="34"/>
      <c r="D109" s="29"/>
      <c r="E109" s="8"/>
      <c r="F109" s="8"/>
      <c r="G109" s="8"/>
      <c r="H109" s="8"/>
      <c r="I109" s="8"/>
      <c r="J109" s="30"/>
      <c r="K109" s="9"/>
    </row>
    <row r="110" spans="2:11" hidden="1">
      <c r="B110" s="6"/>
      <c r="C110" s="7"/>
      <c r="D110" s="29"/>
      <c r="E110" s="8"/>
      <c r="F110" s="8"/>
      <c r="G110" s="8"/>
      <c r="H110" s="8"/>
      <c r="I110" s="8"/>
      <c r="J110" s="8"/>
      <c r="K110" s="9"/>
    </row>
    <row r="111" spans="2:11" hidden="1">
      <c r="B111" s="6"/>
      <c r="C111" s="7"/>
      <c r="D111" s="29"/>
      <c r="E111" s="8"/>
      <c r="F111" s="8"/>
      <c r="G111" s="8"/>
      <c r="H111" s="8"/>
      <c r="I111" s="8"/>
      <c r="J111" s="8"/>
      <c r="K111" s="9"/>
    </row>
    <row r="112" spans="2:11" hidden="1">
      <c r="B112" s="6"/>
      <c r="C112" s="7"/>
      <c r="D112" s="29"/>
      <c r="E112" s="8"/>
      <c r="F112" s="8"/>
      <c r="G112" s="8"/>
      <c r="H112" s="8"/>
      <c r="I112" s="8"/>
      <c r="J112" s="8"/>
      <c r="K112" s="9"/>
    </row>
    <row r="113" spans="2:11" hidden="1">
      <c r="B113" s="6"/>
      <c r="C113" s="31"/>
      <c r="D113" s="31"/>
      <c r="E113" s="8"/>
      <c r="F113" s="8"/>
      <c r="G113" s="8"/>
      <c r="H113" s="8"/>
      <c r="I113" s="8"/>
      <c r="J113" s="30"/>
      <c r="K113" s="9"/>
    </row>
    <row r="114" spans="2:11" hidden="1">
      <c r="B114" s="6"/>
      <c r="C114" s="31"/>
      <c r="D114" s="31"/>
      <c r="E114" s="8"/>
      <c r="F114" s="8"/>
      <c r="G114" s="8"/>
      <c r="H114" s="8"/>
      <c r="I114" s="8"/>
      <c r="J114" s="30"/>
      <c r="K114" s="9"/>
    </row>
    <row r="115" spans="2:11" hidden="1">
      <c r="B115" s="6"/>
      <c r="C115" s="31"/>
      <c r="D115" s="32"/>
      <c r="E115" s="8"/>
      <c r="F115" s="8"/>
      <c r="G115" s="8"/>
      <c r="H115" s="8"/>
      <c r="I115" s="8"/>
      <c r="J115" s="8"/>
      <c r="K115" s="9"/>
    </row>
    <row r="116" spans="2:11" hidden="1">
      <c r="B116" s="6"/>
      <c r="C116" s="22"/>
      <c r="D116" s="22"/>
      <c r="E116" s="22"/>
      <c r="F116" s="22"/>
      <c r="G116" s="22"/>
      <c r="H116" s="22"/>
      <c r="I116" s="22"/>
      <c r="J116" s="22"/>
      <c r="K116" s="9"/>
    </row>
    <row r="117" spans="2:11" hidden="1">
      <c r="B117" s="6"/>
      <c r="C117" s="16"/>
      <c r="D117" s="18"/>
      <c r="E117" s="17"/>
      <c r="F117" s="17"/>
      <c r="G117" s="17"/>
      <c r="H117" s="17"/>
      <c r="I117" s="17"/>
      <c r="J117" s="17">
        <f>SUM(E117:I117)</f>
        <v>0</v>
      </c>
      <c r="K117" s="9"/>
    </row>
    <row r="118" spans="2:11" hidden="1">
      <c r="B118" s="6"/>
      <c r="C118" s="16"/>
      <c r="D118" s="18"/>
      <c r="E118" s="17"/>
      <c r="F118" s="17"/>
      <c r="G118" s="17"/>
      <c r="H118" s="17"/>
      <c r="I118" s="17"/>
      <c r="J118" s="17">
        <f>SUM(E118:I118)</f>
        <v>0</v>
      </c>
      <c r="K118" s="9"/>
    </row>
    <row r="119" spans="2:11" hidden="1">
      <c r="B119" s="6"/>
      <c r="C119" s="16"/>
      <c r="D119" s="18"/>
      <c r="E119" s="17"/>
      <c r="F119" s="17"/>
      <c r="G119" s="17"/>
      <c r="H119" s="17"/>
      <c r="I119" s="17"/>
      <c r="J119" s="17">
        <f t="shared" ref="J119" si="6">SUM(E119:I119)</f>
        <v>0</v>
      </c>
      <c r="K119" s="9"/>
    </row>
    <row r="120" spans="2:11" hidden="1">
      <c r="B120" s="6"/>
      <c r="C120" s="16"/>
      <c r="D120" s="18"/>
      <c r="E120" s="17"/>
      <c r="F120" s="17"/>
      <c r="G120" s="17"/>
      <c r="H120" s="17"/>
      <c r="I120" s="17"/>
      <c r="J120" s="17">
        <f>SUM(E120:I120)</f>
        <v>0</v>
      </c>
      <c r="K120" s="9"/>
    </row>
    <row r="121" spans="2:11" hidden="1">
      <c r="B121" s="6"/>
      <c r="C121" s="7"/>
      <c r="D121" s="8"/>
      <c r="E121" s="8"/>
      <c r="F121" s="8"/>
      <c r="G121" s="8"/>
      <c r="H121" s="8"/>
      <c r="I121" s="7"/>
      <c r="J121" s="7"/>
      <c r="K121" s="9"/>
    </row>
    <row r="122" spans="2:11" hidden="1">
      <c r="B122" s="6"/>
      <c r="C122" s="19"/>
      <c r="D122" s="8"/>
      <c r="E122" s="8"/>
      <c r="F122" s="8"/>
      <c r="G122" s="8"/>
      <c r="H122" s="8"/>
      <c r="I122" s="7"/>
      <c r="J122" s="7"/>
      <c r="K122" s="9"/>
    </row>
    <row r="123" spans="2:11" hidden="1">
      <c r="B123" s="6"/>
      <c r="C123" s="19"/>
      <c r="D123" s="8"/>
      <c r="E123" s="8"/>
      <c r="F123" s="8"/>
      <c r="G123" s="8"/>
      <c r="H123" s="8"/>
      <c r="I123" s="7"/>
      <c r="J123" s="7"/>
      <c r="K123" s="9"/>
    </row>
    <row r="124" spans="2:11" hidden="1">
      <c r="B124" s="6"/>
      <c r="C124" s="19"/>
      <c r="D124" s="8"/>
      <c r="E124" s="8"/>
      <c r="F124" s="8"/>
      <c r="G124" s="8"/>
      <c r="H124" s="8"/>
      <c r="I124" s="7"/>
      <c r="J124" s="7"/>
      <c r="K124" s="9"/>
    </row>
    <row r="125" spans="2:11" hidden="1">
      <c r="B125" s="6"/>
      <c r="C125" s="25"/>
      <c r="D125" s="8"/>
      <c r="E125" s="8"/>
      <c r="F125" s="8"/>
      <c r="G125" s="8"/>
      <c r="H125" s="8"/>
      <c r="I125" s="7"/>
      <c r="J125" s="7"/>
      <c r="K125" s="9"/>
    </row>
    <row r="126" spans="2:11" ht="15" hidden="1" thickBot="1">
      <c r="B126" s="10"/>
      <c r="C126" s="35"/>
      <c r="D126" s="11"/>
      <c r="E126" s="11"/>
      <c r="F126" s="11"/>
      <c r="G126" s="11"/>
      <c r="H126" s="12"/>
      <c r="I126" s="12"/>
      <c r="J126" s="12"/>
      <c r="K126" s="13"/>
    </row>
    <row r="127" spans="2:11" ht="15" hidden="1" thickTop="1"/>
    <row r="128" spans="2:11" hidden="1"/>
    <row r="129" spans="2:12" ht="15" hidden="1" thickBot="1"/>
    <row r="130" spans="2:12" ht="15" hidden="1" thickTop="1">
      <c r="B130" s="1"/>
      <c r="C130" s="2" t="s">
        <v>30</v>
      </c>
      <c r="D130" s="3"/>
      <c r="E130" s="3"/>
      <c r="F130" s="3"/>
      <c r="G130" s="3"/>
      <c r="H130" s="4"/>
      <c r="I130" s="4"/>
      <c r="J130" s="4"/>
      <c r="K130" s="5"/>
      <c r="L130" s="5"/>
    </row>
    <row r="131" spans="2:12" ht="42" hidden="1">
      <c r="B131" s="6"/>
      <c r="C131" s="16" t="s">
        <v>5</v>
      </c>
      <c r="D131" s="17" t="s">
        <v>6</v>
      </c>
      <c r="E131" s="18" t="s">
        <v>0</v>
      </c>
      <c r="F131" s="18" t="s">
        <v>1</v>
      </c>
      <c r="G131" s="18" t="s">
        <v>2</v>
      </c>
      <c r="H131" s="18" t="s">
        <v>4</v>
      </c>
      <c r="I131" s="18" t="s">
        <v>3</v>
      </c>
      <c r="J131" s="18" t="s">
        <v>7</v>
      </c>
      <c r="K131" s="9"/>
      <c r="L131" s="9"/>
    </row>
    <row r="132" spans="2:12" hidden="1">
      <c r="B132" s="6"/>
      <c r="C132" s="37" t="s">
        <v>10</v>
      </c>
      <c r="D132" s="18" t="s">
        <v>18</v>
      </c>
      <c r="E132" s="17">
        <v>689217</v>
      </c>
      <c r="F132" s="15">
        <v>371992</v>
      </c>
      <c r="G132" s="17">
        <v>37129</v>
      </c>
      <c r="H132" s="17">
        <v>52028</v>
      </c>
      <c r="I132" s="17">
        <v>19419</v>
      </c>
      <c r="J132" s="24">
        <f t="shared" ref="J132:J133" si="7">SUM(E132:I132)</f>
        <v>1169785</v>
      </c>
      <c r="K132" s="9"/>
      <c r="L132" s="9"/>
    </row>
    <row r="133" spans="2:12" hidden="1">
      <c r="B133" s="6"/>
      <c r="C133" s="37" t="s">
        <v>11</v>
      </c>
      <c r="D133" s="18" t="s">
        <v>19</v>
      </c>
      <c r="E133" s="17">
        <v>429614</v>
      </c>
      <c r="F133" s="17">
        <v>231390</v>
      </c>
      <c r="G133" s="17">
        <v>21988</v>
      </c>
      <c r="H133" s="17">
        <v>56928</v>
      </c>
      <c r="I133" s="17">
        <v>17289</v>
      </c>
      <c r="J133" s="17">
        <f t="shared" si="7"/>
        <v>757209</v>
      </c>
      <c r="K133" s="9"/>
      <c r="L133" s="9"/>
    </row>
    <row r="134" spans="2:12" hidden="1">
      <c r="B134" s="6"/>
      <c r="C134" s="37" t="s">
        <v>20</v>
      </c>
      <c r="D134" s="18" t="s">
        <v>21</v>
      </c>
      <c r="E134" s="17">
        <v>404263</v>
      </c>
      <c r="F134" s="17">
        <v>234011</v>
      </c>
      <c r="G134" s="17">
        <v>35695</v>
      </c>
      <c r="H134" s="17">
        <v>55560</v>
      </c>
      <c r="I134" s="17">
        <v>16868</v>
      </c>
      <c r="J134" s="17">
        <f>SUM(E134:I134)</f>
        <v>746397</v>
      </c>
      <c r="K134" s="9"/>
      <c r="L134" s="9"/>
    </row>
    <row r="135" spans="2:12" hidden="1">
      <c r="B135" s="6"/>
      <c r="C135" s="36" t="s">
        <v>15</v>
      </c>
      <c r="D135" s="21" t="s">
        <v>22</v>
      </c>
      <c r="E135" s="22">
        <v>417564</v>
      </c>
      <c r="F135" s="22">
        <v>223964</v>
      </c>
      <c r="G135" s="22">
        <v>29573</v>
      </c>
      <c r="H135" s="22">
        <v>46134</v>
      </c>
      <c r="I135" s="22">
        <v>11787</v>
      </c>
      <c r="J135" s="17">
        <f>SUM(E135:I135)</f>
        <v>729022</v>
      </c>
      <c r="K135" s="9"/>
      <c r="L135" s="9"/>
    </row>
    <row r="136" spans="2:12" hidden="1">
      <c r="B136" s="6"/>
      <c r="C136" s="37" t="s">
        <v>12</v>
      </c>
      <c r="D136" s="18" t="s">
        <v>19</v>
      </c>
      <c r="E136" s="17">
        <v>352682</v>
      </c>
      <c r="F136" s="17">
        <v>183095</v>
      </c>
      <c r="G136" s="24">
        <v>30086</v>
      </c>
      <c r="H136" s="17">
        <v>26900</v>
      </c>
      <c r="I136" s="17">
        <v>19414</v>
      </c>
      <c r="J136" s="17">
        <f t="shared" ref="J136" si="8">SUM(E136:I136)</f>
        <v>612177</v>
      </c>
      <c r="K136" s="9"/>
      <c r="L136" s="9"/>
    </row>
    <row r="137" spans="2:12" hidden="1">
      <c r="B137" s="6"/>
      <c r="C137" s="37" t="s">
        <v>23</v>
      </c>
      <c r="D137" s="18" t="s">
        <v>19</v>
      </c>
      <c r="E137" s="17">
        <v>316296</v>
      </c>
      <c r="F137" s="17">
        <v>160684</v>
      </c>
      <c r="G137" s="17">
        <v>35407</v>
      </c>
      <c r="H137" s="17">
        <v>56667</v>
      </c>
      <c r="I137" s="17">
        <v>16929</v>
      </c>
      <c r="J137" s="24">
        <f>SUM(E137:I137)</f>
        <v>585983</v>
      </c>
      <c r="K137" s="9"/>
      <c r="L137" s="9"/>
    </row>
    <row r="138" spans="2:12" hidden="1">
      <c r="B138" s="6"/>
      <c r="C138" s="37" t="s">
        <v>13</v>
      </c>
      <c r="D138" s="18" t="s">
        <v>19</v>
      </c>
      <c r="E138" s="17">
        <v>330120</v>
      </c>
      <c r="F138" s="17">
        <v>167127</v>
      </c>
      <c r="G138" s="17">
        <v>28897</v>
      </c>
      <c r="H138" s="17">
        <v>26757</v>
      </c>
      <c r="I138" s="17">
        <v>21294</v>
      </c>
      <c r="J138" s="17">
        <f>SUM(E138:I138)</f>
        <v>574195</v>
      </c>
      <c r="K138" s="9"/>
      <c r="L138" s="9"/>
    </row>
    <row r="139" spans="2:12" hidden="1">
      <c r="B139" s="6"/>
      <c r="C139" s="37" t="s">
        <v>24</v>
      </c>
      <c r="D139" s="18" t="s">
        <v>19</v>
      </c>
      <c r="E139" s="17">
        <v>309535</v>
      </c>
      <c r="F139" s="17">
        <v>156840</v>
      </c>
      <c r="G139" s="17">
        <v>16108</v>
      </c>
      <c r="H139" s="17">
        <v>56928</v>
      </c>
      <c r="I139" s="17">
        <v>14102</v>
      </c>
      <c r="J139" s="17">
        <f>SUM(E139:I139)</f>
        <v>553513</v>
      </c>
      <c r="K139" s="9"/>
      <c r="L139" s="9"/>
    </row>
    <row r="140" spans="2:12" hidden="1">
      <c r="B140" s="6"/>
      <c r="C140" s="37" t="s">
        <v>14</v>
      </c>
      <c r="D140" s="18" t="s">
        <v>19</v>
      </c>
      <c r="E140" s="17">
        <v>286548</v>
      </c>
      <c r="F140" s="17">
        <v>114383</v>
      </c>
      <c r="G140" s="17">
        <v>30382</v>
      </c>
      <c r="H140" s="17">
        <v>53824</v>
      </c>
      <c r="I140" s="17">
        <v>17103</v>
      </c>
      <c r="J140" s="17">
        <f t="shared" ref="J140:J141" si="9">SUM(E140:I140)</f>
        <v>502240</v>
      </c>
      <c r="K140" s="9"/>
      <c r="L140" s="9"/>
    </row>
    <row r="141" spans="2:12" hidden="1">
      <c r="B141" s="6"/>
      <c r="C141" s="37" t="s">
        <v>25</v>
      </c>
      <c r="D141" s="18" t="s">
        <v>26</v>
      </c>
      <c r="E141" s="17">
        <v>286548</v>
      </c>
      <c r="F141" s="17">
        <v>114383</v>
      </c>
      <c r="G141" s="17">
        <v>30382</v>
      </c>
      <c r="H141" s="17">
        <v>53824</v>
      </c>
      <c r="I141" s="17">
        <v>17103</v>
      </c>
      <c r="J141" s="17">
        <f t="shared" si="9"/>
        <v>502240</v>
      </c>
      <c r="K141" s="9"/>
      <c r="L141" s="9"/>
    </row>
    <row r="142" spans="2:12" hidden="1">
      <c r="B142" s="6"/>
      <c r="C142" s="37" t="s">
        <v>17</v>
      </c>
      <c r="D142" s="18" t="s">
        <v>27</v>
      </c>
      <c r="E142" s="17">
        <v>241026</v>
      </c>
      <c r="F142" s="17">
        <v>106679</v>
      </c>
      <c r="G142" s="17">
        <v>21995</v>
      </c>
      <c r="H142" s="17">
        <v>46528</v>
      </c>
      <c r="I142" s="17">
        <v>17621</v>
      </c>
      <c r="J142" s="17">
        <f>SUM(E142:I142)</f>
        <v>433849</v>
      </c>
      <c r="K142" s="9"/>
      <c r="L142" s="9"/>
    </row>
    <row r="143" spans="2:12" hidden="1">
      <c r="B143" s="6"/>
      <c r="C143" s="37" t="s">
        <v>16</v>
      </c>
      <c r="D143" s="18" t="s">
        <v>28</v>
      </c>
      <c r="E143" s="17">
        <v>241189</v>
      </c>
      <c r="F143" s="17">
        <v>80926</v>
      </c>
      <c r="G143" s="17">
        <v>10882</v>
      </c>
      <c r="H143" s="17">
        <v>32770</v>
      </c>
      <c r="I143" s="17">
        <v>18547</v>
      </c>
      <c r="J143" s="17">
        <f>SUM(E143:I143)</f>
        <v>384314</v>
      </c>
      <c r="K143" s="9"/>
      <c r="L143" s="9"/>
    </row>
    <row r="144" spans="2:12" hidden="1">
      <c r="B144" s="6"/>
      <c r="C144" s="16" t="s">
        <v>29</v>
      </c>
      <c r="D144" s="18" t="s">
        <v>19</v>
      </c>
      <c r="E144" s="17">
        <v>239951</v>
      </c>
      <c r="F144" s="17">
        <v>32018</v>
      </c>
      <c r="G144" s="17">
        <v>24637</v>
      </c>
      <c r="H144" s="17">
        <v>45005</v>
      </c>
      <c r="I144" s="17">
        <v>18818</v>
      </c>
      <c r="J144" s="17">
        <f t="shared" ref="J144:J147" si="10">SUM(E144:I144)</f>
        <v>360429</v>
      </c>
      <c r="K144" s="9"/>
      <c r="L144" s="9"/>
    </row>
    <row r="145" spans="2:12" hidden="1">
      <c r="B145" s="6"/>
      <c r="C145" s="16"/>
      <c r="D145" s="18"/>
      <c r="E145" s="17"/>
      <c r="F145" s="17"/>
      <c r="G145" s="17"/>
      <c r="H145" s="17"/>
      <c r="I145" s="17"/>
      <c r="J145" s="17">
        <f t="shared" si="10"/>
        <v>0</v>
      </c>
      <c r="K145" s="9"/>
      <c r="L145" s="9"/>
    </row>
    <row r="146" spans="2:12" hidden="1">
      <c r="B146" s="6"/>
      <c r="C146" s="16"/>
      <c r="D146" s="18"/>
      <c r="E146" s="17"/>
      <c r="F146" s="17"/>
      <c r="G146" s="17"/>
      <c r="H146" s="17"/>
      <c r="I146" s="17"/>
      <c r="J146" s="17">
        <f t="shared" si="10"/>
        <v>0</v>
      </c>
      <c r="K146" s="9"/>
      <c r="L146" s="9"/>
    </row>
    <row r="147" spans="2:12" hidden="1">
      <c r="B147" s="6"/>
      <c r="C147" s="16"/>
      <c r="D147" s="18"/>
      <c r="E147" s="17"/>
      <c r="F147" s="17"/>
      <c r="G147" s="17"/>
      <c r="H147" s="17"/>
      <c r="I147" s="17"/>
      <c r="J147" s="24">
        <f t="shared" si="10"/>
        <v>0</v>
      </c>
      <c r="K147" s="9"/>
      <c r="L147" s="9"/>
    </row>
    <row r="148" spans="2:12" hidden="1">
      <c r="B148" s="6"/>
      <c r="C148" s="25"/>
      <c r="D148" s="26"/>
      <c r="E148" s="27"/>
      <c r="F148" s="27"/>
      <c r="G148" s="27"/>
      <c r="H148" s="27"/>
      <c r="I148" s="27"/>
      <c r="J148" s="28"/>
      <c r="K148" s="9"/>
      <c r="L148" s="9"/>
    </row>
    <row r="149" spans="2:12" hidden="1">
      <c r="B149" s="6"/>
      <c r="C149" s="19"/>
      <c r="D149" s="29"/>
      <c r="E149" s="8"/>
      <c r="F149" s="8"/>
      <c r="G149" s="8"/>
      <c r="H149" s="8"/>
      <c r="I149" s="8"/>
      <c r="J149" s="30"/>
      <c r="K149" s="9"/>
      <c r="L149" s="9"/>
    </row>
    <row r="150" spans="2:12" hidden="1">
      <c r="B150" s="6"/>
      <c r="C150" s="34"/>
      <c r="D150" s="14"/>
      <c r="E150" s="8"/>
      <c r="F150" s="8"/>
      <c r="G150" s="8"/>
      <c r="H150" s="8"/>
      <c r="I150" s="8"/>
      <c r="J150" s="8"/>
      <c r="K150" s="9"/>
      <c r="L150" s="9"/>
    </row>
    <row r="151" spans="2:12" hidden="1">
      <c r="B151" s="6"/>
      <c r="C151" s="34"/>
      <c r="D151" s="29"/>
      <c r="E151" s="8"/>
      <c r="F151" s="8"/>
      <c r="G151" s="8"/>
      <c r="H151" s="8"/>
      <c r="I151" s="8"/>
      <c r="J151" s="8"/>
      <c r="K151" s="9"/>
      <c r="L151" s="9"/>
    </row>
    <row r="152" spans="2:12" hidden="1">
      <c r="B152" s="6"/>
      <c r="C152" s="34"/>
      <c r="D152" s="29"/>
      <c r="E152" s="8"/>
      <c r="F152" s="8"/>
      <c r="G152" s="8"/>
      <c r="H152" s="8"/>
      <c r="I152" s="8"/>
      <c r="J152" s="8"/>
      <c r="K152" s="9"/>
      <c r="L152" s="9"/>
    </row>
    <row r="153" spans="2:12" hidden="1">
      <c r="B153" s="6"/>
      <c r="C153" s="7"/>
      <c r="D153" s="29"/>
      <c r="E153" s="8"/>
      <c r="F153" s="8"/>
      <c r="G153" s="8"/>
      <c r="H153" s="8"/>
      <c r="I153" s="8"/>
      <c r="J153" s="8"/>
      <c r="K153" s="9"/>
      <c r="L153" s="9"/>
    </row>
    <row r="154" spans="2:12" hidden="1">
      <c r="B154" s="6"/>
      <c r="C154" s="7"/>
      <c r="D154" s="29"/>
      <c r="E154" s="8"/>
      <c r="F154" s="8"/>
      <c r="G154" s="8"/>
      <c r="H154" s="8"/>
      <c r="I154" s="8"/>
      <c r="J154" s="8"/>
      <c r="K154" s="9"/>
      <c r="L154" s="9"/>
    </row>
    <row r="155" spans="2:12" hidden="1">
      <c r="B155" s="6"/>
      <c r="C155" s="7"/>
      <c r="D155" s="29"/>
      <c r="E155" s="8"/>
      <c r="F155" s="8"/>
      <c r="G155" s="8"/>
      <c r="H155" s="8"/>
      <c r="I155" s="8"/>
      <c r="J155" s="8"/>
      <c r="K155" s="9"/>
      <c r="L155" s="9"/>
    </row>
    <row r="156" spans="2:12" hidden="1">
      <c r="B156" s="6"/>
      <c r="C156" s="31"/>
      <c r="D156" s="31"/>
      <c r="E156" s="8"/>
      <c r="F156" s="8"/>
      <c r="G156" s="8"/>
      <c r="H156" s="8"/>
      <c r="I156" s="8"/>
      <c r="J156" s="30"/>
      <c r="K156" s="9"/>
      <c r="L156" s="9"/>
    </row>
    <row r="157" spans="2:12" hidden="1">
      <c r="B157" s="6"/>
      <c r="C157" s="31"/>
      <c r="D157" s="31"/>
      <c r="E157" s="8"/>
      <c r="F157" s="8"/>
      <c r="G157" s="8"/>
      <c r="H157" s="8"/>
      <c r="I157" s="8"/>
      <c r="J157" s="30"/>
      <c r="K157" s="9"/>
      <c r="L157" s="9"/>
    </row>
    <row r="158" spans="2:12" hidden="1">
      <c r="B158" s="6"/>
      <c r="C158" s="31"/>
      <c r="D158" s="32"/>
      <c r="E158" s="8"/>
      <c r="F158" s="8"/>
      <c r="G158" s="8"/>
      <c r="H158" s="8"/>
      <c r="I158" s="8"/>
      <c r="J158" s="8"/>
      <c r="K158" s="9"/>
      <c r="L158" s="9"/>
    </row>
    <row r="159" spans="2:12" hidden="1">
      <c r="B159" s="6"/>
      <c r="C159" s="22"/>
      <c r="D159" s="22"/>
      <c r="E159" s="22"/>
      <c r="F159" s="22"/>
      <c r="G159" s="22"/>
      <c r="H159" s="22"/>
      <c r="I159" s="22"/>
      <c r="J159" s="22"/>
      <c r="K159" s="9"/>
      <c r="L159" s="9"/>
    </row>
    <row r="160" spans="2:12" hidden="1">
      <c r="B160" s="6"/>
      <c r="C160" s="16"/>
      <c r="D160" s="18"/>
      <c r="E160" s="17"/>
      <c r="F160" s="17"/>
      <c r="G160" s="17"/>
      <c r="H160" s="17"/>
      <c r="I160" s="17"/>
      <c r="J160" s="17">
        <f>SUM(E160:I160)</f>
        <v>0</v>
      </c>
      <c r="K160" s="9"/>
      <c r="L160" s="9"/>
    </row>
    <row r="161" spans="2:12" hidden="1">
      <c r="B161" s="6"/>
      <c r="C161" s="16"/>
      <c r="D161" s="18"/>
      <c r="E161" s="17"/>
      <c r="F161" s="17"/>
      <c r="G161" s="17"/>
      <c r="H161" s="17"/>
      <c r="I161" s="17"/>
      <c r="J161" s="17">
        <f>SUM(E161:I161)</f>
        <v>0</v>
      </c>
      <c r="K161" s="9"/>
      <c r="L161" s="9"/>
    </row>
    <row r="162" spans="2:12" hidden="1">
      <c r="B162" s="6"/>
      <c r="C162" s="16"/>
      <c r="D162" s="18"/>
      <c r="E162" s="17"/>
      <c r="F162" s="17"/>
      <c r="G162" s="17"/>
      <c r="H162" s="17"/>
      <c r="I162" s="17"/>
      <c r="J162" s="17">
        <f t="shared" ref="J162" si="11">SUM(E162:I162)</f>
        <v>0</v>
      </c>
      <c r="K162" s="9"/>
      <c r="L162" s="9"/>
    </row>
    <row r="163" spans="2:12" hidden="1">
      <c r="B163" s="6"/>
      <c r="C163" s="16"/>
      <c r="D163" s="18"/>
      <c r="E163" s="17"/>
      <c r="F163" s="17"/>
      <c r="G163" s="17"/>
      <c r="H163" s="17"/>
      <c r="I163" s="17"/>
      <c r="J163" s="17">
        <f>SUM(E163:I163)</f>
        <v>0</v>
      </c>
      <c r="K163" s="9"/>
      <c r="L163" s="9"/>
    </row>
    <row r="164" spans="2:12" hidden="1">
      <c r="B164" s="6"/>
      <c r="C164" s="7"/>
      <c r="D164" s="8"/>
      <c r="E164" s="8"/>
      <c r="F164" s="8"/>
      <c r="G164" s="8"/>
      <c r="H164" s="8"/>
      <c r="I164" s="7"/>
      <c r="J164" s="7"/>
      <c r="K164" s="9"/>
      <c r="L164" s="9"/>
    </row>
    <row r="165" spans="2:12" hidden="1">
      <c r="B165" s="6"/>
      <c r="C165" s="19"/>
      <c r="D165" s="8"/>
      <c r="E165" s="8"/>
      <c r="F165" s="8"/>
      <c r="G165" s="8"/>
      <c r="H165" s="8"/>
      <c r="I165" s="7"/>
      <c r="J165" s="7"/>
      <c r="K165" s="9"/>
      <c r="L165" s="9"/>
    </row>
    <row r="166" spans="2:12" hidden="1">
      <c r="B166" s="6"/>
      <c r="C166" s="19"/>
      <c r="D166" s="8"/>
      <c r="E166" s="8"/>
      <c r="F166" s="8"/>
      <c r="G166" s="8"/>
      <c r="H166" s="8"/>
      <c r="I166" s="7"/>
      <c r="J166" s="7"/>
      <c r="K166" s="9"/>
      <c r="L166" s="9"/>
    </row>
    <row r="167" spans="2:12" hidden="1">
      <c r="B167" s="6"/>
      <c r="C167" s="19"/>
      <c r="D167" s="8"/>
      <c r="E167" s="8"/>
      <c r="F167" s="8"/>
      <c r="G167" s="8"/>
      <c r="H167" s="8"/>
      <c r="I167" s="7"/>
      <c r="J167" s="7"/>
      <c r="K167" s="9"/>
      <c r="L167" s="9"/>
    </row>
    <row r="168" spans="2:12" hidden="1">
      <c r="B168" s="6"/>
      <c r="C168" s="25"/>
      <c r="D168" s="8"/>
      <c r="E168" s="8"/>
      <c r="F168" s="8"/>
      <c r="G168" s="8"/>
      <c r="H168" s="8"/>
      <c r="I168" s="7"/>
      <c r="J168" s="7"/>
      <c r="K168" s="9"/>
      <c r="L168" s="9"/>
    </row>
    <row r="169" spans="2:12" ht="15" hidden="1" thickBot="1">
      <c r="B169" s="10"/>
      <c r="C169" s="35"/>
      <c r="D169" s="11"/>
      <c r="E169" s="11"/>
      <c r="F169" s="11"/>
      <c r="G169" s="11"/>
      <c r="H169" s="12"/>
      <c r="I169" s="12"/>
      <c r="J169" s="12"/>
      <c r="K169" s="13"/>
      <c r="L169" s="13"/>
    </row>
    <row r="170" spans="2:12" ht="15" hidden="1" thickTop="1"/>
    <row r="171" spans="2:12" hidden="1"/>
    <row r="172" spans="2:12" hidden="1"/>
    <row r="173" spans="2:12" hidden="1"/>
  </sheetData>
  <pageMargins left="0.7" right="0.7" top="0.75" bottom="0.75" header="0.3" footer="0.3"/>
  <pageSetup paperSize="5"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tabSelected="1" workbookViewId="0">
      <selection activeCell="H34" sqref="H34"/>
    </sheetView>
  </sheetViews>
  <sheetFormatPr baseColWidth="10" defaultColWidth="8.83203125" defaultRowHeight="14" x14ac:dyDescent="0"/>
  <cols>
    <col min="1" max="1" width="23.6640625" bestFit="1" customWidth="1"/>
    <col min="2" max="2" width="36.83203125" bestFit="1" customWidth="1"/>
    <col min="3" max="5" width="11.1640625" bestFit="1" customWidth="1"/>
    <col min="6" max="6" width="12" bestFit="1" customWidth="1"/>
    <col min="7" max="7" width="10.6640625" bestFit="1" customWidth="1"/>
    <col min="8" max="8" width="9.83203125" bestFit="1" customWidth="1"/>
  </cols>
  <sheetData>
    <row r="1" spans="1:9" ht="15" thickTop="1">
      <c r="A1" s="2" t="s">
        <v>104</v>
      </c>
      <c r="B1" s="3"/>
      <c r="C1" s="3"/>
      <c r="D1" s="3"/>
      <c r="E1" s="3"/>
      <c r="F1" s="4"/>
      <c r="G1" s="4"/>
      <c r="H1" s="4"/>
    </row>
    <row r="2" spans="1:9" ht="42">
      <c r="A2" s="16" t="s">
        <v>5</v>
      </c>
      <c r="B2" s="17" t="s">
        <v>6</v>
      </c>
      <c r="C2" s="18" t="s">
        <v>0</v>
      </c>
      <c r="D2" s="18" t="s">
        <v>1</v>
      </c>
      <c r="E2" s="18" t="s">
        <v>2</v>
      </c>
      <c r="F2" s="18" t="s">
        <v>4</v>
      </c>
      <c r="G2" s="18" t="s">
        <v>3</v>
      </c>
      <c r="H2" s="18" t="s">
        <v>7</v>
      </c>
    </row>
    <row r="3" spans="1:9" s="51" customFormat="1">
      <c r="A3" s="47" t="s">
        <v>31</v>
      </c>
      <c r="B3" s="48" t="s">
        <v>32</v>
      </c>
      <c r="C3" s="49">
        <v>471288</v>
      </c>
      <c r="D3" s="49">
        <v>150924</v>
      </c>
      <c r="E3" s="49">
        <v>66324</v>
      </c>
      <c r="F3" s="49">
        <v>69049</v>
      </c>
      <c r="G3" s="49">
        <v>23377</v>
      </c>
      <c r="H3" s="50">
        <f t="shared" ref="H3:H11" si="0">SUM(C3:G3)</f>
        <v>780962</v>
      </c>
      <c r="I3" s="51" t="s">
        <v>99</v>
      </c>
    </row>
    <row r="4" spans="1:9" s="51" customFormat="1">
      <c r="A4" s="47" t="s">
        <v>33</v>
      </c>
      <c r="B4" s="48" t="s">
        <v>34</v>
      </c>
      <c r="C4" s="49">
        <v>571942</v>
      </c>
      <c r="D4" s="49">
        <v>230946</v>
      </c>
      <c r="E4" s="49">
        <v>140349</v>
      </c>
      <c r="F4" s="49">
        <v>85919</v>
      </c>
      <c r="G4" s="49">
        <v>32302</v>
      </c>
      <c r="H4" s="49">
        <f t="shared" si="0"/>
        <v>1061458</v>
      </c>
      <c r="I4" s="51" t="s">
        <v>103</v>
      </c>
    </row>
    <row r="5" spans="1:9" s="51" customFormat="1">
      <c r="A5" s="47" t="s">
        <v>35</v>
      </c>
      <c r="B5" s="48" t="s">
        <v>36</v>
      </c>
      <c r="C5" s="49">
        <v>155379</v>
      </c>
      <c r="D5" s="49">
        <v>35773</v>
      </c>
      <c r="E5" s="49">
        <v>33885</v>
      </c>
      <c r="F5" s="49">
        <v>23004</v>
      </c>
      <c r="G5" s="49">
        <v>13477</v>
      </c>
      <c r="H5" s="49">
        <f>SUM(C5:G5)</f>
        <v>261518</v>
      </c>
    </row>
    <row r="6" spans="1:9" s="51" customFormat="1">
      <c r="A6" s="47" t="s">
        <v>37</v>
      </c>
      <c r="B6" s="52" t="s">
        <v>38</v>
      </c>
      <c r="C6" s="49">
        <v>273314</v>
      </c>
      <c r="D6" s="49">
        <v>0</v>
      </c>
      <c r="E6" s="49">
        <v>911</v>
      </c>
      <c r="F6" s="49">
        <v>20114</v>
      </c>
      <c r="G6" s="49">
        <v>18758</v>
      </c>
      <c r="H6" s="49">
        <f>SUM(C6:G6)</f>
        <v>313097</v>
      </c>
    </row>
    <row r="7" spans="1:9" s="51" customFormat="1">
      <c r="A7" s="47" t="s">
        <v>39</v>
      </c>
      <c r="B7" s="48" t="s">
        <v>40</v>
      </c>
      <c r="C7" s="49">
        <v>318198</v>
      </c>
      <c r="D7" s="49">
        <v>45828</v>
      </c>
      <c r="E7" s="50">
        <v>51464</v>
      </c>
      <c r="F7" s="49">
        <v>19375</v>
      </c>
      <c r="G7" s="49">
        <v>21483</v>
      </c>
      <c r="H7" s="49">
        <f t="shared" si="0"/>
        <v>456348</v>
      </c>
    </row>
    <row r="8" spans="1:9" s="51" customFormat="1">
      <c r="A8" s="47" t="s">
        <v>42</v>
      </c>
      <c r="B8" s="48" t="s">
        <v>43</v>
      </c>
      <c r="C8" s="49">
        <v>296481</v>
      </c>
      <c r="D8" s="49">
        <v>63033</v>
      </c>
      <c r="E8" s="49">
        <v>986</v>
      </c>
      <c r="F8" s="49">
        <v>19719</v>
      </c>
      <c r="G8" s="49">
        <v>16125</v>
      </c>
      <c r="H8" s="50">
        <f>SUM(C8:G8)</f>
        <v>396344</v>
      </c>
    </row>
    <row r="9" spans="1:9" s="51" customFormat="1">
      <c r="A9" s="47" t="s">
        <v>44</v>
      </c>
      <c r="B9" s="48" t="s">
        <v>45</v>
      </c>
      <c r="C9" s="49">
        <v>284924</v>
      </c>
      <c r="D9" s="49">
        <v>56511</v>
      </c>
      <c r="E9" s="49">
        <v>4214</v>
      </c>
      <c r="F9" s="49">
        <v>33367</v>
      </c>
      <c r="G9" s="49">
        <v>18398</v>
      </c>
      <c r="H9" s="49">
        <f t="shared" si="0"/>
        <v>397414</v>
      </c>
    </row>
    <row r="10" spans="1:9" s="51" customFormat="1">
      <c r="A10" s="47" t="s">
        <v>46</v>
      </c>
      <c r="B10" s="48" t="s">
        <v>47</v>
      </c>
      <c r="C10" s="49">
        <v>301074</v>
      </c>
      <c r="D10" s="49">
        <v>49174</v>
      </c>
      <c r="E10" s="49">
        <v>34284</v>
      </c>
      <c r="F10" s="49">
        <v>20273</v>
      </c>
      <c r="G10" s="49">
        <v>23977</v>
      </c>
      <c r="H10" s="49">
        <f t="shared" si="0"/>
        <v>428782</v>
      </c>
    </row>
    <row r="11" spans="1:9" s="51" customFormat="1">
      <c r="A11" s="47" t="s">
        <v>48</v>
      </c>
      <c r="B11" s="48" t="s">
        <v>49</v>
      </c>
      <c r="C11" s="49">
        <v>242446</v>
      </c>
      <c r="D11" s="49">
        <v>45345</v>
      </c>
      <c r="E11" s="49">
        <v>55637</v>
      </c>
      <c r="F11" s="49">
        <v>32978</v>
      </c>
      <c r="G11" s="49">
        <v>18005</v>
      </c>
      <c r="H11" s="49">
        <f t="shared" si="0"/>
        <v>394411</v>
      </c>
    </row>
    <row r="12" spans="1:9" s="56" customFormat="1">
      <c r="A12" s="53" t="s">
        <v>50</v>
      </c>
      <c r="B12" s="54" t="s">
        <v>51</v>
      </c>
      <c r="C12" s="55">
        <v>471717</v>
      </c>
      <c r="D12" s="55">
        <v>210593</v>
      </c>
      <c r="E12" s="55">
        <v>60519</v>
      </c>
      <c r="F12" s="55">
        <v>65657</v>
      </c>
      <c r="G12" s="55">
        <v>15265</v>
      </c>
      <c r="H12" s="55">
        <f>SUM(C12:G12)</f>
        <v>823751</v>
      </c>
    </row>
    <row r="13" spans="1:9" s="56" customFormat="1">
      <c r="A13" s="53" t="s">
        <v>95</v>
      </c>
      <c r="B13" s="54" t="s">
        <v>96</v>
      </c>
      <c r="C13" s="55"/>
      <c r="D13" s="55"/>
      <c r="E13" s="55"/>
      <c r="F13" s="55"/>
      <c r="G13" s="55"/>
      <c r="H13" s="55"/>
      <c r="I13" s="56" t="s">
        <v>98</v>
      </c>
    </row>
    <row r="14" spans="1:9" s="56" customFormat="1" ht="28">
      <c r="A14" s="54" t="s">
        <v>52</v>
      </c>
      <c r="B14" s="54" t="s">
        <v>97</v>
      </c>
      <c r="C14" s="55">
        <v>788016</v>
      </c>
      <c r="D14" s="55">
        <v>262159</v>
      </c>
      <c r="E14" s="55">
        <v>306040</v>
      </c>
      <c r="F14" s="55">
        <v>25596</v>
      </c>
      <c r="G14" s="55">
        <v>10481</v>
      </c>
      <c r="H14" s="55">
        <f>SUM(C14:G14)</f>
        <v>1392292</v>
      </c>
    </row>
    <row r="15" spans="1:9" s="56" customFormat="1">
      <c r="A15" s="53" t="s">
        <v>53</v>
      </c>
      <c r="B15" s="54" t="s">
        <v>54</v>
      </c>
      <c r="C15" s="55">
        <v>250139</v>
      </c>
      <c r="D15" s="55">
        <v>40558</v>
      </c>
      <c r="E15" s="55">
        <v>2261</v>
      </c>
      <c r="F15" s="55">
        <v>30596</v>
      </c>
      <c r="G15" s="55">
        <v>8458</v>
      </c>
      <c r="H15" s="57">
        <f t="shared" ref="H15:H28" si="1">SUM(C15:G15)</f>
        <v>332012</v>
      </c>
    </row>
    <row r="16" spans="1:9" s="56" customFormat="1">
      <c r="A16" s="57" t="s">
        <v>55</v>
      </c>
      <c r="B16" s="54" t="s">
        <v>56</v>
      </c>
      <c r="C16" s="55">
        <v>251003</v>
      </c>
      <c r="D16" s="55">
        <v>40612</v>
      </c>
      <c r="E16" s="55">
        <v>2265</v>
      </c>
      <c r="F16" s="55">
        <v>23096</v>
      </c>
      <c r="G16" s="55">
        <v>15892</v>
      </c>
      <c r="H16" s="57">
        <f t="shared" si="1"/>
        <v>332868</v>
      </c>
    </row>
    <row r="17" spans="1:9" s="56" customFormat="1">
      <c r="A17" s="58" t="s">
        <v>57</v>
      </c>
      <c r="B17" s="54" t="s">
        <v>58</v>
      </c>
      <c r="C17" s="55">
        <v>177849</v>
      </c>
      <c r="D17" s="55">
        <v>30155</v>
      </c>
      <c r="E17" s="55">
        <v>1352</v>
      </c>
      <c r="F17" s="55">
        <v>22016</v>
      </c>
      <c r="G17" s="55">
        <v>22580</v>
      </c>
      <c r="H17" s="57">
        <f t="shared" si="1"/>
        <v>253952</v>
      </c>
    </row>
    <row r="18" spans="1:9" s="56" customFormat="1">
      <c r="A18" s="57" t="s">
        <v>59</v>
      </c>
      <c r="B18" s="54" t="s">
        <v>60</v>
      </c>
      <c r="C18" s="55">
        <v>106988</v>
      </c>
      <c r="D18" s="55">
        <v>24212</v>
      </c>
      <c r="E18" s="55">
        <v>4530</v>
      </c>
      <c r="F18" s="55">
        <v>13526</v>
      </c>
      <c r="G18" s="55">
        <v>13178</v>
      </c>
      <c r="H18" s="57">
        <f t="shared" si="1"/>
        <v>162434</v>
      </c>
    </row>
    <row r="19" spans="1:9" s="62" customFormat="1">
      <c r="A19" s="59" t="s">
        <v>90</v>
      </c>
      <c r="B19" s="60" t="s">
        <v>62</v>
      </c>
      <c r="C19" s="61">
        <v>175465</v>
      </c>
      <c r="D19" s="61">
        <v>42956</v>
      </c>
      <c r="E19" s="61">
        <v>231</v>
      </c>
      <c r="F19" s="61">
        <v>18072</v>
      </c>
      <c r="G19" s="61">
        <v>21058</v>
      </c>
      <c r="H19" s="61">
        <f t="shared" si="1"/>
        <v>257782</v>
      </c>
    </row>
    <row r="20" spans="1:9" s="62" customFormat="1">
      <c r="A20" s="63" t="s">
        <v>63</v>
      </c>
      <c r="B20" s="60" t="s">
        <v>64</v>
      </c>
      <c r="C20" s="61">
        <v>142238</v>
      </c>
      <c r="D20" s="61">
        <v>29956</v>
      </c>
      <c r="E20" s="61">
        <v>7217</v>
      </c>
      <c r="F20" s="61">
        <v>17362</v>
      </c>
      <c r="G20" s="61">
        <v>14004</v>
      </c>
      <c r="H20" s="61">
        <f t="shared" si="1"/>
        <v>210777</v>
      </c>
    </row>
    <row r="21" spans="1:9" s="62" customFormat="1">
      <c r="A21" s="63" t="s">
        <v>100</v>
      </c>
      <c r="B21" s="60" t="s">
        <v>101</v>
      </c>
      <c r="C21" s="61">
        <v>621373</v>
      </c>
      <c r="D21" s="61">
        <v>0</v>
      </c>
      <c r="E21" s="61">
        <v>2663</v>
      </c>
      <c r="F21" s="61">
        <v>20596</v>
      </c>
      <c r="G21" s="61">
        <v>23445</v>
      </c>
      <c r="H21" s="61">
        <f t="shared" si="1"/>
        <v>668077</v>
      </c>
      <c r="I21" s="62" t="s">
        <v>102</v>
      </c>
    </row>
    <row r="22" spans="1:9">
      <c r="A22" s="16" t="s">
        <v>91</v>
      </c>
      <c r="B22" s="18" t="s">
        <v>105</v>
      </c>
      <c r="C22" s="17">
        <v>989976</v>
      </c>
      <c r="D22" s="17">
        <v>126046</v>
      </c>
      <c r="E22" s="17">
        <v>352983</v>
      </c>
      <c r="F22" s="17">
        <v>17787</v>
      </c>
      <c r="G22" s="17">
        <v>27048</v>
      </c>
      <c r="H22" s="17">
        <f t="shared" si="1"/>
        <v>1513840</v>
      </c>
    </row>
    <row r="23" spans="1:9">
      <c r="A23" s="16" t="s">
        <v>67</v>
      </c>
      <c r="B23" s="18" t="s">
        <v>70</v>
      </c>
      <c r="C23" s="17">
        <v>593788</v>
      </c>
      <c r="D23" s="17">
        <v>71552</v>
      </c>
      <c r="E23" s="17">
        <v>116785</v>
      </c>
      <c r="F23" s="17">
        <v>144195</v>
      </c>
      <c r="G23" s="17">
        <v>28699</v>
      </c>
      <c r="H23" s="17">
        <f t="shared" si="1"/>
        <v>955019</v>
      </c>
    </row>
    <row r="24" spans="1:9">
      <c r="A24" s="16" t="s">
        <v>68</v>
      </c>
      <c r="B24" s="45" t="s">
        <v>69</v>
      </c>
      <c r="C24" s="17">
        <v>265803</v>
      </c>
      <c r="D24" s="17">
        <v>0</v>
      </c>
      <c r="E24" s="17">
        <v>51676</v>
      </c>
      <c r="F24" s="17">
        <v>55353</v>
      </c>
      <c r="G24" s="17">
        <v>22532</v>
      </c>
      <c r="H24" s="17">
        <f t="shared" si="1"/>
        <v>395364</v>
      </c>
    </row>
    <row r="25" spans="1:9">
      <c r="A25" s="17" t="s">
        <v>71</v>
      </c>
      <c r="B25" s="17" t="s">
        <v>72</v>
      </c>
      <c r="C25" s="17">
        <v>419723</v>
      </c>
      <c r="D25" s="17">
        <v>0</v>
      </c>
      <c r="E25" s="17">
        <v>91172</v>
      </c>
      <c r="F25" s="46">
        <v>95464</v>
      </c>
      <c r="G25" s="16">
        <v>25250</v>
      </c>
      <c r="H25" s="17">
        <f t="shared" si="1"/>
        <v>631609</v>
      </c>
    </row>
    <row r="26" spans="1:9">
      <c r="A26" s="16" t="s">
        <v>74</v>
      </c>
      <c r="B26" s="18" t="s">
        <v>73</v>
      </c>
      <c r="C26" s="17">
        <v>369816</v>
      </c>
      <c r="D26" s="17">
        <v>37102</v>
      </c>
      <c r="E26" s="17">
        <v>101441</v>
      </c>
      <c r="F26" s="17">
        <v>83680</v>
      </c>
      <c r="G26" s="17">
        <v>22183</v>
      </c>
      <c r="H26" s="17">
        <f t="shared" si="1"/>
        <v>614222</v>
      </c>
    </row>
    <row r="27" spans="1:9">
      <c r="A27" s="16" t="s">
        <v>75</v>
      </c>
      <c r="B27" s="18" t="s">
        <v>70</v>
      </c>
      <c r="C27" s="17">
        <v>572416</v>
      </c>
      <c r="D27" s="17">
        <v>72192</v>
      </c>
      <c r="E27" s="17">
        <v>142757</v>
      </c>
      <c r="F27" s="17">
        <v>137764</v>
      </c>
      <c r="G27" s="17">
        <v>24601</v>
      </c>
      <c r="H27" s="17">
        <f>SUM(C27:G27)</f>
        <v>949730</v>
      </c>
    </row>
    <row r="28" spans="1:9">
      <c r="A28" s="16" t="s">
        <v>76</v>
      </c>
      <c r="B28" s="18" t="s">
        <v>77</v>
      </c>
      <c r="C28" s="17">
        <v>243864</v>
      </c>
      <c r="D28" s="17">
        <v>0</v>
      </c>
      <c r="E28" s="17">
        <v>7858</v>
      </c>
      <c r="F28" s="17">
        <v>15141</v>
      </c>
      <c r="G28" s="17">
        <v>13888</v>
      </c>
      <c r="H28" s="17">
        <f t="shared" si="1"/>
        <v>280751</v>
      </c>
    </row>
    <row r="29" spans="1:9">
      <c r="A29" s="16" t="s">
        <v>78</v>
      </c>
      <c r="B29" s="18" t="s">
        <v>79</v>
      </c>
      <c r="C29" s="17">
        <v>200772</v>
      </c>
      <c r="D29" s="17">
        <v>0</v>
      </c>
      <c r="E29" s="17">
        <v>33878</v>
      </c>
      <c r="F29" s="17">
        <v>37446</v>
      </c>
      <c r="G29" s="17">
        <v>21991</v>
      </c>
      <c r="H29" s="17">
        <f>SUM(C29:G29)</f>
        <v>294087</v>
      </c>
    </row>
    <row r="30" spans="1:9">
      <c r="A30" s="16" t="s">
        <v>80</v>
      </c>
      <c r="B30" s="18" t="s">
        <v>81</v>
      </c>
      <c r="C30" s="17">
        <v>242929</v>
      </c>
      <c r="D30" s="17">
        <v>0</v>
      </c>
      <c r="E30" s="17">
        <v>51232</v>
      </c>
      <c r="F30" s="17">
        <v>49552</v>
      </c>
      <c r="G30" s="17">
        <v>22437</v>
      </c>
      <c r="H30" s="17">
        <f>SUM(C30:G30)</f>
        <v>366150</v>
      </c>
    </row>
    <row r="31" spans="1:9">
      <c r="A31" s="16" t="s">
        <v>82</v>
      </c>
      <c r="B31" s="18" t="s">
        <v>83</v>
      </c>
      <c r="C31" s="17">
        <v>201914</v>
      </c>
      <c r="D31" s="17">
        <v>0</v>
      </c>
      <c r="E31" s="17">
        <v>811850</v>
      </c>
      <c r="F31" s="17">
        <v>38948</v>
      </c>
      <c r="G31" s="17">
        <v>22292</v>
      </c>
      <c r="H31" s="17">
        <f>SUM(C31:G31)</f>
        <v>1075004</v>
      </c>
    </row>
    <row r="32" spans="1:9">
      <c r="A32" s="16" t="s">
        <v>84</v>
      </c>
      <c r="B32" s="18" t="s">
        <v>85</v>
      </c>
      <c r="C32" s="17">
        <v>257236</v>
      </c>
      <c r="D32" s="17">
        <v>0</v>
      </c>
      <c r="E32" s="17">
        <v>60860</v>
      </c>
      <c r="F32" s="17">
        <v>53660</v>
      </c>
      <c r="G32" s="17">
        <v>22446</v>
      </c>
      <c r="H32" s="17">
        <f>SUM(C32:G32)</f>
        <v>394202</v>
      </c>
    </row>
    <row r="33" spans="1:8">
      <c r="A33" s="16" t="s">
        <v>86</v>
      </c>
      <c r="B33" s="17" t="s">
        <v>87</v>
      </c>
      <c r="C33" s="17">
        <v>0</v>
      </c>
      <c r="D33" s="17">
        <v>0</v>
      </c>
      <c r="E33" s="17">
        <v>216120</v>
      </c>
      <c r="F33" s="17">
        <v>0</v>
      </c>
      <c r="G33" s="46">
        <v>3969</v>
      </c>
      <c r="H33" s="17">
        <f>SUM(C33:G33)</f>
        <v>220089</v>
      </c>
    </row>
    <row r="34" spans="1:8">
      <c r="A34" s="64" t="s">
        <v>106</v>
      </c>
      <c r="B34" s="65" t="s">
        <v>107</v>
      </c>
      <c r="C34" s="66">
        <v>688994</v>
      </c>
      <c r="D34" s="66">
        <v>84288</v>
      </c>
      <c r="E34" s="66">
        <v>302585</v>
      </c>
      <c r="F34" s="66">
        <v>169989</v>
      </c>
      <c r="G34" s="66">
        <v>28391</v>
      </c>
      <c r="H34" s="66">
        <f>SUM(C34:G34)</f>
        <v>1274247</v>
      </c>
    </row>
    <row r="36" spans="1:8">
      <c r="A36" s="19" t="s">
        <v>41</v>
      </c>
    </row>
    <row r="37" spans="1:8">
      <c r="A37" s="33"/>
    </row>
    <row r="38" spans="1:8">
      <c r="A38" s="33" t="s">
        <v>93</v>
      </c>
    </row>
    <row r="39" spans="1:8" ht="15" thickBot="1">
      <c r="A39" s="39" t="s">
        <v>94</v>
      </c>
    </row>
    <row r="40" spans="1:8" ht="15" thickTop="1"/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4" x14ac:dyDescent="0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Goats in Trees</dc:creator>
  <cp:lastModifiedBy>Rian Sands</cp:lastModifiedBy>
  <cp:lastPrinted>2014-03-06T06:21:23Z</cp:lastPrinted>
  <dcterms:created xsi:type="dcterms:W3CDTF">2013-03-18T06:27:31Z</dcterms:created>
  <dcterms:modified xsi:type="dcterms:W3CDTF">2015-08-12T06:44:55Z</dcterms:modified>
</cp:coreProperties>
</file>