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ourtney\Documents\Lund Report\2015-hospitals\"/>
    </mc:Choice>
  </mc:AlternateContent>
  <bookViews>
    <workbookView xWindow="0" yWindow="0" windowWidth="21600" windowHeight="100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Sheet1!$A$3:$L$56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5" i="1" l="1"/>
  <c r="M5" i="1"/>
  <c r="J127" i="1"/>
  <c r="J126" i="1"/>
  <c r="J125" i="1"/>
  <c r="J124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15" i="1"/>
  <c r="J37" i="1"/>
  <c r="J36" i="1"/>
  <c r="J35" i="1"/>
  <c r="J34" i="1"/>
  <c r="J21" i="1"/>
  <c r="J20" i="1"/>
  <c r="J19" i="1"/>
  <c r="J18" i="1"/>
  <c r="J17" i="1"/>
  <c r="J16" i="1"/>
  <c r="J14" i="1"/>
  <c r="J13" i="1"/>
  <c r="J12" i="1"/>
  <c r="J11" i="1"/>
  <c r="J8" i="1"/>
  <c r="J7" i="1"/>
  <c r="J6" i="1"/>
  <c r="J5" i="1"/>
  <c r="M45" i="1"/>
</calcChain>
</file>

<file path=xl/sharedStrings.xml><?xml version="1.0" encoding="utf-8"?>
<sst xmlns="http://schemas.openxmlformats.org/spreadsheetml/2006/main" count="92" uniqueCount="54">
  <si>
    <t>2013 Executive Compensation Samaritan Health Services (1/01-12/31)</t>
  </si>
  <si>
    <t>Name</t>
  </si>
  <si>
    <t>Title</t>
  </si>
  <si>
    <t>Base compensation</t>
  </si>
  <si>
    <t>Bonus &amp; incentive pay</t>
  </si>
  <si>
    <t>Other compensation</t>
  </si>
  <si>
    <t>Retirement/ deferred compensation</t>
  </si>
  <si>
    <t>Nontaxable benefits</t>
  </si>
  <si>
    <t>TOTAL</t>
  </si>
  <si>
    <t>Larry A. Mullins*</t>
  </si>
  <si>
    <t>President &amp; CEO</t>
  </si>
  <si>
    <t>Daniel B. Smith</t>
  </si>
  <si>
    <t>VP Finance/CFO</t>
  </si>
  <si>
    <t>Julie Manning</t>
  </si>
  <si>
    <t>VP Development &amp; Community Relations</t>
  </si>
  <si>
    <t>Kirk R. Gerner</t>
  </si>
  <si>
    <t>VP Physician Recruiting</t>
  </si>
  <si>
    <t>Robert J Power</t>
  </si>
  <si>
    <t>VP Information Systems/CIO</t>
  </si>
  <si>
    <t>Douglas Boysen</t>
  </si>
  <si>
    <t>VP General Counsel</t>
  </si>
  <si>
    <t>Dawnell Buell</t>
  </si>
  <si>
    <t>VP Revenue Cycle</t>
  </si>
  <si>
    <t>Kelley C. Kaiser</t>
  </si>
  <si>
    <t>VP/CEO Health Plans</t>
  </si>
  <si>
    <t>David G. Triebes</t>
  </si>
  <si>
    <t>CEO Samaritan Albany General Hospital</t>
  </si>
  <si>
    <t>Steven W. Jasperson**</t>
  </si>
  <si>
    <t>VP/CEO GSMRC &amp; VP S.Cali. Ops.</t>
  </si>
  <si>
    <t>Kevin Ewanchyna</t>
  </si>
  <si>
    <t>Medical Director-Health Plans</t>
  </si>
  <si>
    <t>Joseph "Marty" Cahill</t>
  </si>
  <si>
    <t>CEO Samaritan North Lincoln Hospital, COO Lebanon</t>
  </si>
  <si>
    <t>Becky Pape</t>
  </si>
  <si>
    <t>VP/CEO MVH &amp; GSMRC COO</t>
  </si>
  <si>
    <t>David Bigelow</t>
  </si>
  <si>
    <t>CEO Samaritan Pacific Communities Hospital</t>
  </si>
  <si>
    <t>* Mullins also received $226,668 during 2013 that he earned and disclosed in previous years.</t>
  </si>
  <si>
    <t>** Jasperson left Good Samaritan Regional Medical Center in 2013 to lead a partnership between Samaritan and Western University of Health Sciences in California.</t>
  </si>
  <si>
    <t>2011 Executive Compensation</t>
  </si>
  <si>
    <t>2012 Executive Compensation</t>
  </si>
  <si>
    <t>Sheryl Helms**</t>
  </si>
  <si>
    <t>VP Human Resources</t>
  </si>
  <si>
    <t>Steven W. Jasperson***</t>
  </si>
  <si>
    <t>CEO Good Samaritan Regional Medical Center</t>
  </si>
  <si>
    <t>Joseph "Marty" Cahill+</t>
  </si>
  <si>
    <t>CEO Samaritan North Lincoln Hospital</t>
  </si>
  <si>
    <t>Becky Pape++</t>
  </si>
  <si>
    <t>CEO Samaritan Lebanon Community Hospital</t>
  </si>
  <si>
    <t>* Mullins also received $712,232 during 2012 that he earned and disclosed in previous years.</t>
  </si>
  <si>
    <t>** Helms was laid off, and received a $157,600 taxable severance payment, plus $5,807 in nontaxable severance benefits.</t>
  </si>
  <si>
    <t>*** Jasperson left Good Samaritan Regional Medical Center in 2013 to lead a partnership between Samaritan and Western University of Health Sciences in California.</t>
  </si>
  <si>
    <t>+ Cahill is now head of both Samaritan Lebanon and Samariton North Lincoln hospitals.</t>
  </si>
  <si>
    <t>++ Pape is now also chief operating officer of Good Samaritan hospital.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</si>
</sst>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1" xfId="0" applyFill="1" applyBorder="1" applyAlignment="1">
      <alignment horizontal="centerContinuous"/>
    </xf>
    <xf numFmtId="164" fontId="1" fillId="2" borderId="2" xfId="0" applyNumberFormat="1" applyFont="1" applyFill="1" applyBorder="1" applyAlignment="1">
      <alignment horizontal="centerContinuous"/>
    </xf>
    <xf numFmtId="164" fontId="0" fillId="2" borderId="2" xfId="0" applyNumberForma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/>
    <xf numFmtId="0" fontId="0" fillId="2" borderId="0" xfId="0" applyFill="1" applyBorder="1"/>
    <xf numFmtId="164" fontId="0" fillId="2" borderId="0" xfId="0" applyNumberFormat="1" applyFill="1" applyBorder="1"/>
    <xf numFmtId="0" fontId="0" fillId="2" borderId="5" xfId="0" applyFill="1" applyBorder="1"/>
    <xf numFmtId="0" fontId="0" fillId="2" borderId="6" xfId="0" applyFill="1" applyBorder="1"/>
    <xf numFmtId="164" fontId="0" fillId="2" borderId="7" xfId="0" applyNumberForma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164" fontId="0" fillId="2" borderId="0" xfId="0" applyNumberFormat="1" applyFill="1"/>
    <xf numFmtId="0" fontId="0" fillId="2" borderId="9" xfId="0" applyFill="1" applyBorder="1"/>
    <xf numFmtId="164" fontId="0" fillId="2" borderId="9" xfId="0" applyNumberFormat="1" applyFill="1" applyBorder="1"/>
    <xf numFmtId="164" fontId="0" fillId="2" borderId="9" xfId="0" applyNumberFormat="1" applyFill="1" applyBorder="1" applyAlignment="1">
      <alignment wrapText="1"/>
    </xf>
    <xf numFmtId="0" fontId="2" fillId="2" borderId="0" xfId="0" applyFont="1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64" fontId="0" fillId="2" borderId="10" xfId="0" applyNumberFormat="1" applyFill="1" applyBorder="1"/>
    <xf numFmtId="10" fontId="0" fillId="2" borderId="0" xfId="0" applyNumberFormat="1" applyFill="1"/>
    <xf numFmtId="164" fontId="1" fillId="2" borderId="9" xfId="0" applyNumberFormat="1" applyFont="1" applyFill="1" applyBorder="1"/>
    <xf numFmtId="0" fontId="2" fillId="2" borderId="7" xfId="0" applyFont="1" applyFill="1" applyBorder="1"/>
    <xf numFmtId="164" fontId="2" fillId="2" borderId="0" xfId="0" applyNumberFormat="1" applyFont="1" applyFill="1" applyBorder="1"/>
    <xf numFmtId="164" fontId="0" fillId="2" borderId="11" xfId="0" applyNumberFormat="1" applyFill="1" applyBorder="1" applyAlignment="1">
      <alignment wrapText="1"/>
    </xf>
    <xf numFmtId="164" fontId="0" fillId="2" borderId="11" xfId="0" applyNumberFormat="1" applyFill="1" applyBorder="1"/>
    <xf numFmtId="164" fontId="1" fillId="2" borderId="11" xfId="0" applyNumberFormat="1" applyFont="1" applyFill="1" applyBorder="1"/>
    <xf numFmtId="164" fontId="0" fillId="2" borderId="0" xfId="0" applyNumberFormat="1" applyFill="1" applyBorder="1" applyAlignment="1">
      <alignment wrapText="1"/>
    </xf>
    <xf numFmtId="164" fontId="1" fillId="2" borderId="0" xfId="0" applyNumberFormat="1" applyFont="1" applyFill="1" applyBorder="1"/>
    <xf numFmtId="0" fontId="0" fillId="0" borderId="0" xfId="0" applyBorder="1"/>
    <xf numFmtId="0" fontId="0" fillId="0" borderId="0" xfId="0" applyBorder="1" applyAlignment="1">
      <alignment wrapText="1"/>
    </xf>
    <xf numFmtId="164" fontId="2" fillId="2" borderId="0" xfId="0" applyNumberFormat="1" applyFont="1" applyFill="1"/>
    <xf numFmtId="164" fontId="2" fillId="2" borderId="0" xfId="0" quotePrefix="1" applyNumberFormat="1" applyFont="1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34"/>
  <sheetViews>
    <sheetView tabSelected="1" topLeftCell="B1" workbookViewId="0">
      <selection activeCell="D17" sqref="D17"/>
    </sheetView>
  </sheetViews>
  <sheetFormatPr defaultColWidth="8.85546875" defaultRowHeight="14.45"/>
  <cols>
    <col min="1" max="1" width="4.5703125" style="14" customWidth="1"/>
    <col min="2" max="2" width="4.140625" style="14" customWidth="1"/>
    <col min="3" max="3" width="28.42578125" style="15" bestFit="1" customWidth="1"/>
    <col min="4" max="4" width="42.42578125" style="15" customWidth="1"/>
    <col min="5" max="5" width="15.85546875" style="15" customWidth="1"/>
    <col min="6" max="6" width="19.42578125" style="15" customWidth="1"/>
    <col min="7" max="7" width="17.42578125" style="15" customWidth="1"/>
    <col min="8" max="8" width="15" style="14" customWidth="1"/>
    <col min="9" max="9" width="13.140625" style="14" customWidth="1"/>
    <col min="10" max="10" width="10.140625" style="14" bestFit="1" customWidth="1"/>
    <col min="11" max="11" width="3.85546875" style="14" customWidth="1"/>
    <col min="12" max="16384" width="8.85546875" style="14"/>
  </cols>
  <sheetData>
    <row r="2" spans="2:14" ht="15" thickBot="1"/>
    <row r="3" spans="2:14" ht="15" thickTop="1">
      <c r="B3" s="1"/>
      <c r="C3" s="2" t="s">
        <v>0</v>
      </c>
      <c r="D3" s="3"/>
      <c r="E3" s="3"/>
      <c r="F3" s="3"/>
      <c r="G3" s="3"/>
      <c r="H3" s="4"/>
      <c r="I3" s="4"/>
      <c r="J3" s="4"/>
      <c r="K3" s="5"/>
    </row>
    <row r="4" spans="2:14" ht="43.5">
      <c r="B4" s="6"/>
      <c r="C4" s="16" t="s">
        <v>1</v>
      </c>
      <c r="D4" s="17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9"/>
    </row>
    <row r="5" spans="2:14">
      <c r="B5" s="6"/>
      <c r="C5" s="16" t="s">
        <v>9</v>
      </c>
      <c r="D5" s="18" t="s">
        <v>10</v>
      </c>
      <c r="E5" s="17">
        <v>600887</v>
      </c>
      <c r="F5" s="17">
        <v>75000</v>
      </c>
      <c r="G5" s="17">
        <v>516932</v>
      </c>
      <c r="H5" s="17">
        <v>246627</v>
      </c>
      <c r="I5" s="17">
        <v>24104</v>
      </c>
      <c r="J5" s="24">
        <f t="shared" ref="J5:J6" si="0">SUM(E5:I5)</f>
        <v>1463550</v>
      </c>
      <c r="K5" s="9"/>
      <c r="M5" s="23">
        <f>(E5-E95)/E95</f>
        <v>2.3286269207255288E-2</v>
      </c>
    </row>
    <row r="6" spans="2:14" ht="30" customHeight="1">
      <c r="B6" s="6"/>
      <c r="C6" s="16" t="s">
        <v>11</v>
      </c>
      <c r="D6" s="18" t="s">
        <v>12</v>
      </c>
      <c r="E6" s="17">
        <v>299635</v>
      </c>
      <c r="F6" s="17">
        <v>0</v>
      </c>
      <c r="G6" s="17">
        <v>7665</v>
      </c>
      <c r="H6" s="17">
        <v>20952</v>
      </c>
      <c r="I6" s="17">
        <v>29455</v>
      </c>
      <c r="J6" s="17">
        <f t="shared" si="0"/>
        <v>357707</v>
      </c>
      <c r="K6" s="9"/>
    </row>
    <row r="7" spans="2:14">
      <c r="B7" s="6"/>
      <c r="C7" s="16" t="s">
        <v>13</v>
      </c>
      <c r="D7" s="18" t="s">
        <v>14</v>
      </c>
      <c r="E7" s="17">
        <v>178161</v>
      </c>
      <c r="F7" s="17">
        <v>20000</v>
      </c>
      <c r="G7" s="17">
        <v>1685</v>
      </c>
      <c r="H7" s="17">
        <v>15557</v>
      </c>
      <c r="I7" s="17">
        <v>20083</v>
      </c>
      <c r="J7" s="17">
        <f>SUM(E7:I7)</f>
        <v>235486</v>
      </c>
      <c r="K7" s="9"/>
    </row>
    <row r="8" spans="2:14">
      <c r="B8" s="6"/>
      <c r="C8" s="20" t="s">
        <v>15</v>
      </c>
      <c r="D8" s="21" t="s">
        <v>16</v>
      </c>
      <c r="E8" s="22">
        <v>254042</v>
      </c>
      <c r="F8" s="22">
        <v>20000</v>
      </c>
      <c r="G8" s="22">
        <v>23469</v>
      </c>
      <c r="H8" s="22">
        <v>20952</v>
      </c>
      <c r="I8" s="22">
        <v>31745</v>
      </c>
      <c r="J8" s="17">
        <f>SUM(E8:I8)</f>
        <v>350208</v>
      </c>
      <c r="K8" s="9"/>
      <c r="N8" s="23"/>
    </row>
    <row r="9" spans="2:14">
      <c r="B9" s="6"/>
      <c r="C9" s="16" t="s">
        <v>17</v>
      </c>
      <c r="D9" s="18" t="s">
        <v>18</v>
      </c>
      <c r="E9" s="17">
        <v>240433</v>
      </c>
      <c r="F9" s="17">
        <v>0</v>
      </c>
      <c r="G9" s="17">
        <v>8261</v>
      </c>
      <c r="H9" s="17">
        <v>19622</v>
      </c>
      <c r="I9" s="17">
        <v>12028</v>
      </c>
      <c r="J9" s="17">
        <v>280344</v>
      </c>
      <c r="K9" s="9"/>
      <c r="N9" s="23"/>
    </row>
    <row r="10" spans="2:14">
      <c r="B10" s="6"/>
      <c r="C10" s="16"/>
      <c r="D10" s="18"/>
      <c r="E10" s="17"/>
      <c r="F10" s="17"/>
      <c r="G10" s="17"/>
      <c r="H10" s="17"/>
      <c r="I10" s="17"/>
      <c r="J10" s="24"/>
      <c r="K10" s="9"/>
    </row>
    <row r="11" spans="2:14">
      <c r="B11" s="6"/>
      <c r="C11" s="16" t="s">
        <v>19</v>
      </c>
      <c r="D11" s="18" t="s">
        <v>20</v>
      </c>
      <c r="E11" s="17">
        <v>241771</v>
      </c>
      <c r="F11" s="17">
        <v>0</v>
      </c>
      <c r="G11" s="17">
        <v>538</v>
      </c>
      <c r="H11" s="17">
        <v>20403</v>
      </c>
      <c r="I11" s="17">
        <v>30208</v>
      </c>
      <c r="J11" s="17">
        <f t="shared" ref="J11:J13" si="1">SUM(E11:I11)</f>
        <v>292920</v>
      </c>
      <c r="K11" s="9"/>
    </row>
    <row r="12" spans="2:14">
      <c r="B12" s="6"/>
      <c r="C12" s="16" t="s">
        <v>21</v>
      </c>
      <c r="D12" s="18" t="s">
        <v>22</v>
      </c>
      <c r="E12" s="17">
        <v>231221</v>
      </c>
      <c r="F12" s="17">
        <v>0</v>
      </c>
      <c r="G12" s="17">
        <v>14386</v>
      </c>
      <c r="H12" s="17">
        <v>19983</v>
      </c>
      <c r="I12" s="17">
        <v>11401</v>
      </c>
      <c r="J12" s="17">
        <f t="shared" si="1"/>
        <v>276991</v>
      </c>
      <c r="K12" s="9"/>
    </row>
    <row r="13" spans="2:14">
      <c r="B13" s="6"/>
      <c r="C13" s="16" t="s">
        <v>23</v>
      </c>
      <c r="D13" s="18" t="s">
        <v>24</v>
      </c>
      <c r="E13" s="17">
        <v>248078</v>
      </c>
      <c r="F13" s="17">
        <v>20000</v>
      </c>
      <c r="G13" s="17">
        <v>14973</v>
      </c>
      <c r="H13" s="17">
        <v>20952</v>
      </c>
      <c r="I13" s="17">
        <v>26637</v>
      </c>
      <c r="J13" s="17">
        <f t="shared" si="1"/>
        <v>330640</v>
      </c>
      <c r="K13" s="9"/>
      <c r="L13" s="15"/>
    </row>
    <row r="14" spans="2:14">
      <c r="B14" s="6"/>
      <c r="C14" s="16" t="s">
        <v>25</v>
      </c>
      <c r="D14" s="18" t="s">
        <v>26</v>
      </c>
      <c r="E14" s="17">
        <v>295860</v>
      </c>
      <c r="F14" s="17">
        <v>0</v>
      </c>
      <c r="G14" s="17">
        <v>23469</v>
      </c>
      <c r="H14" s="17">
        <v>20952</v>
      </c>
      <c r="I14" s="17">
        <v>28264</v>
      </c>
      <c r="J14" s="17">
        <f>SUM(E14:I14)</f>
        <v>368545</v>
      </c>
      <c r="K14" s="9"/>
    </row>
    <row r="15" spans="2:14">
      <c r="B15" s="6"/>
      <c r="C15" s="16" t="s">
        <v>27</v>
      </c>
      <c r="D15" s="18" t="s">
        <v>28</v>
      </c>
      <c r="E15" s="17">
        <v>387111</v>
      </c>
      <c r="F15" s="17">
        <v>0</v>
      </c>
      <c r="G15" s="17">
        <v>48397</v>
      </c>
      <c r="H15" s="17">
        <v>20952</v>
      </c>
      <c r="I15" s="17">
        <v>22889</v>
      </c>
      <c r="J15" s="17">
        <f>SUM(E15:I15)</f>
        <v>479349</v>
      </c>
      <c r="K15" s="9"/>
      <c r="M15" s="14">
        <f>J5/J15</f>
        <v>3.0532034071209075</v>
      </c>
    </row>
    <row r="16" spans="2:14">
      <c r="B16" s="6"/>
      <c r="C16" s="16" t="s">
        <v>29</v>
      </c>
      <c r="D16" s="18" t="s">
        <v>30</v>
      </c>
      <c r="E16" s="17">
        <v>313556</v>
      </c>
      <c r="F16" s="17">
        <v>0</v>
      </c>
      <c r="G16" s="17">
        <v>1144</v>
      </c>
      <c r="H16" s="17">
        <v>20952</v>
      </c>
      <c r="I16" s="17">
        <v>27923</v>
      </c>
      <c r="J16" s="17">
        <f>SUM(E16:I16)</f>
        <v>363575</v>
      </c>
      <c r="K16" s="9"/>
    </row>
    <row r="17" spans="2:11" ht="29.1">
      <c r="B17" s="6"/>
      <c r="C17" s="16" t="s">
        <v>31</v>
      </c>
      <c r="D17" s="18" t="s">
        <v>32</v>
      </c>
      <c r="E17" s="17">
        <v>166220</v>
      </c>
      <c r="F17" s="17">
        <v>0</v>
      </c>
      <c r="G17" s="17">
        <v>716</v>
      </c>
      <c r="H17" s="17">
        <v>12459</v>
      </c>
      <c r="I17" s="17">
        <v>25827</v>
      </c>
      <c r="J17" s="17">
        <f>SUM(E17:I17)</f>
        <v>205222</v>
      </c>
      <c r="K17" s="9"/>
    </row>
    <row r="18" spans="2:11">
      <c r="B18" s="6"/>
      <c r="C18" s="16" t="s">
        <v>33</v>
      </c>
      <c r="D18" s="18" t="s">
        <v>34</v>
      </c>
      <c r="E18" s="17">
        <v>261299</v>
      </c>
      <c r="F18" s="17">
        <v>20000</v>
      </c>
      <c r="G18" s="17">
        <v>30364</v>
      </c>
      <c r="H18" s="17">
        <v>20952</v>
      </c>
      <c r="I18" s="17">
        <v>29282</v>
      </c>
      <c r="J18" s="17">
        <f t="shared" ref="J18:J21" si="2">SUM(E18:I18)</f>
        <v>361897</v>
      </c>
      <c r="K18" s="9"/>
    </row>
    <row r="19" spans="2:11">
      <c r="B19" s="6"/>
      <c r="C19" s="16" t="s">
        <v>35</v>
      </c>
      <c r="D19" s="18" t="s">
        <v>36</v>
      </c>
      <c r="E19" s="17">
        <v>180037</v>
      </c>
      <c r="F19" s="17">
        <v>0</v>
      </c>
      <c r="G19" s="17">
        <v>22028</v>
      </c>
      <c r="H19" s="17">
        <v>15643</v>
      </c>
      <c r="I19" s="17">
        <v>26900</v>
      </c>
      <c r="J19" s="17">
        <f t="shared" si="2"/>
        <v>244608</v>
      </c>
      <c r="K19" s="9"/>
    </row>
    <row r="20" spans="2:11">
      <c r="B20" s="6"/>
      <c r="C20" s="16"/>
      <c r="D20" s="18"/>
      <c r="E20" s="17"/>
      <c r="F20" s="17"/>
      <c r="G20" s="17"/>
      <c r="H20" s="17"/>
      <c r="I20" s="17"/>
      <c r="J20" s="17">
        <f t="shared" si="2"/>
        <v>0</v>
      </c>
      <c r="K20" s="9"/>
    </row>
    <row r="21" spans="2:11">
      <c r="B21" s="6"/>
      <c r="C21" s="16"/>
      <c r="D21" s="18"/>
      <c r="E21" s="17"/>
      <c r="F21" s="17"/>
      <c r="G21" s="17"/>
      <c r="H21" s="17"/>
      <c r="I21" s="17"/>
      <c r="J21" s="24">
        <f t="shared" si="2"/>
        <v>0</v>
      </c>
      <c r="K21" s="9"/>
    </row>
    <row r="22" spans="2:11">
      <c r="B22" s="6"/>
      <c r="C22" s="26" t="s">
        <v>37</v>
      </c>
      <c r="D22" s="27"/>
      <c r="E22" s="28"/>
      <c r="F22" s="28"/>
      <c r="G22" s="28"/>
      <c r="H22" s="28"/>
      <c r="I22" s="28"/>
      <c r="J22" s="29"/>
      <c r="K22" s="9"/>
    </row>
    <row r="23" spans="2:11">
      <c r="B23" s="6"/>
      <c r="C23" s="34" t="s">
        <v>38</v>
      </c>
      <c r="D23" s="30"/>
      <c r="E23" s="8"/>
      <c r="F23" s="8"/>
      <c r="G23" s="8"/>
      <c r="H23" s="8"/>
      <c r="I23" s="8"/>
      <c r="J23" s="31"/>
      <c r="K23" s="9"/>
    </row>
    <row r="24" spans="2:11">
      <c r="B24" s="6"/>
      <c r="D24" s="30"/>
      <c r="E24" s="8"/>
      <c r="F24" s="8"/>
      <c r="G24" s="8"/>
      <c r="H24" s="8"/>
      <c r="I24" s="8"/>
      <c r="J24" s="8"/>
      <c r="K24" s="9"/>
    </row>
    <row r="25" spans="2:11" ht="15.75" customHeight="1">
      <c r="B25" s="6"/>
      <c r="C25" s="35"/>
      <c r="D25" s="30"/>
      <c r="E25" s="8"/>
      <c r="F25" s="8"/>
      <c r="G25" s="8"/>
      <c r="H25" s="8"/>
      <c r="I25" s="8"/>
      <c r="J25" s="8"/>
      <c r="K25" s="9"/>
    </row>
    <row r="26" spans="2:11">
      <c r="B26" s="6"/>
      <c r="C26" s="35"/>
      <c r="D26" s="30"/>
      <c r="E26" s="8"/>
      <c r="F26" s="8"/>
      <c r="G26" s="8"/>
      <c r="H26" s="8"/>
      <c r="I26" s="8"/>
      <c r="J26" s="8"/>
      <c r="K26" s="9"/>
    </row>
    <row r="27" spans="2:11">
      <c r="B27" s="6"/>
      <c r="C27" s="7"/>
      <c r="D27" s="30"/>
      <c r="E27" s="8"/>
      <c r="F27" s="8"/>
      <c r="G27" s="8"/>
      <c r="H27" s="8"/>
      <c r="I27" s="8"/>
      <c r="J27" s="8"/>
      <c r="K27" s="9"/>
    </row>
    <row r="28" spans="2:11">
      <c r="B28" s="6"/>
      <c r="C28" s="7"/>
      <c r="D28" s="30"/>
      <c r="E28" s="8"/>
      <c r="F28" s="8"/>
      <c r="G28" s="8"/>
      <c r="H28" s="8"/>
      <c r="I28" s="8"/>
      <c r="J28" s="8"/>
      <c r="K28" s="9"/>
    </row>
    <row r="29" spans="2:11">
      <c r="B29" s="6"/>
      <c r="C29" s="7"/>
      <c r="D29" s="30"/>
      <c r="E29" s="8"/>
      <c r="F29" s="8"/>
      <c r="G29" s="8"/>
      <c r="H29" s="8"/>
      <c r="I29" s="8"/>
      <c r="J29" s="8"/>
      <c r="K29" s="9"/>
    </row>
    <row r="30" spans="2:11" hidden="1">
      <c r="B30" s="6"/>
      <c r="C30" s="32"/>
      <c r="D30" s="32"/>
      <c r="E30" s="8"/>
      <c r="F30" s="8"/>
      <c r="G30" s="8"/>
      <c r="H30" s="8"/>
      <c r="I30" s="8"/>
      <c r="J30" s="31"/>
      <c r="K30" s="9"/>
    </row>
    <row r="31" spans="2:11" hidden="1">
      <c r="B31" s="6"/>
      <c r="C31" s="32"/>
      <c r="D31" s="32"/>
      <c r="E31" s="8"/>
      <c r="F31" s="8"/>
      <c r="G31" s="8"/>
      <c r="H31" s="8"/>
      <c r="I31" s="8"/>
      <c r="J31" s="31"/>
      <c r="K31" s="9"/>
    </row>
    <row r="32" spans="2:11" hidden="1">
      <c r="B32" s="6"/>
      <c r="C32" s="32"/>
      <c r="D32" s="33"/>
      <c r="E32" s="8"/>
      <c r="F32" s="8"/>
      <c r="G32" s="8"/>
      <c r="H32" s="8"/>
      <c r="I32" s="8"/>
      <c r="J32" s="8"/>
      <c r="K32" s="9"/>
    </row>
    <row r="33" spans="2:13" hidden="1">
      <c r="B33" s="6"/>
      <c r="C33" s="22"/>
      <c r="D33" s="22"/>
      <c r="E33" s="22"/>
      <c r="F33" s="22"/>
      <c r="G33" s="22"/>
      <c r="H33" s="22"/>
      <c r="I33" s="22"/>
      <c r="J33" s="22"/>
      <c r="K33" s="9"/>
    </row>
    <row r="34" spans="2:13" hidden="1">
      <c r="B34" s="6"/>
      <c r="C34" s="16"/>
      <c r="D34" s="18"/>
      <c r="E34" s="17"/>
      <c r="F34" s="17"/>
      <c r="G34" s="17"/>
      <c r="H34" s="17"/>
      <c r="I34" s="17"/>
      <c r="J34" s="17">
        <f>SUM(E34:I34)</f>
        <v>0</v>
      </c>
      <c r="K34" s="9"/>
    </row>
    <row r="35" spans="2:13" ht="15.75" hidden="1" customHeight="1">
      <c r="B35" s="6"/>
      <c r="C35" s="16"/>
      <c r="D35" s="18"/>
      <c r="E35" s="17"/>
      <c r="F35" s="17"/>
      <c r="G35" s="17"/>
      <c r="H35" s="17"/>
      <c r="I35" s="17"/>
      <c r="J35" s="17">
        <f>SUM(E35:I35)</f>
        <v>0</v>
      </c>
      <c r="K35" s="9"/>
    </row>
    <row r="36" spans="2:13" hidden="1">
      <c r="B36" s="6"/>
      <c r="C36" s="16"/>
      <c r="D36" s="18"/>
      <c r="E36" s="17"/>
      <c r="F36" s="17"/>
      <c r="G36" s="17"/>
      <c r="H36" s="17"/>
      <c r="I36" s="17"/>
      <c r="J36" s="17">
        <f t="shared" ref="J36" si="3">SUM(E36:I36)</f>
        <v>0</v>
      </c>
      <c r="K36" s="9"/>
    </row>
    <row r="37" spans="2:13" hidden="1">
      <c r="B37" s="6"/>
      <c r="C37" s="16"/>
      <c r="D37" s="18"/>
      <c r="E37" s="17"/>
      <c r="F37" s="17"/>
      <c r="G37" s="17"/>
      <c r="H37" s="17"/>
      <c r="I37" s="17"/>
      <c r="J37" s="17">
        <f>SUM(E37:I37)</f>
        <v>0</v>
      </c>
      <c r="K37" s="9"/>
    </row>
    <row r="38" spans="2:13" hidden="1">
      <c r="B38" s="6"/>
      <c r="C38" s="7"/>
      <c r="D38" s="8"/>
      <c r="E38" s="8"/>
      <c r="F38" s="8"/>
      <c r="G38" s="8"/>
      <c r="H38" s="8"/>
      <c r="I38" s="7"/>
      <c r="J38" s="7"/>
      <c r="K38" s="9"/>
    </row>
    <row r="39" spans="2:13" hidden="1">
      <c r="B39" s="6"/>
      <c r="C39" s="19"/>
      <c r="D39" s="8"/>
      <c r="E39" s="8"/>
      <c r="F39" s="8"/>
      <c r="G39" s="8"/>
      <c r="H39" s="8"/>
      <c r="I39" s="7"/>
      <c r="J39" s="7"/>
      <c r="K39" s="9"/>
    </row>
    <row r="40" spans="2:13" hidden="1">
      <c r="B40" s="6"/>
      <c r="C40" s="19"/>
      <c r="D40" s="8"/>
      <c r="E40" s="8"/>
      <c r="F40" s="8"/>
      <c r="G40" s="8"/>
      <c r="H40" s="8"/>
      <c r="I40" s="7"/>
      <c r="J40" s="7"/>
      <c r="K40" s="9"/>
    </row>
    <row r="41" spans="2:13" hidden="1">
      <c r="B41" s="6"/>
      <c r="C41" s="19"/>
      <c r="D41" s="8"/>
      <c r="E41" s="8"/>
      <c r="F41" s="8"/>
      <c r="G41" s="8"/>
      <c r="H41" s="8"/>
      <c r="I41" s="7"/>
      <c r="J41" s="7"/>
      <c r="K41" s="9"/>
    </row>
    <row r="42" spans="2:13" hidden="1">
      <c r="B42" s="6"/>
      <c r="C42" s="26"/>
      <c r="D42" s="8"/>
      <c r="E42" s="8"/>
      <c r="F42" s="8"/>
      <c r="G42" s="8"/>
      <c r="H42" s="8"/>
      <c r="I42" s="7"/>
      <c r="J42" s="7"/>
      <c r="K42" s="9"/>
    </row>
    <row r="43" spans="2:13" ht="15" hidden="1" thickBot="1">
      <c r="B43" s="10"/>
      <c r="C43" s="25"/>
      <c r="D43" s="11"/>
      <c r="E43" s="11"/>
      <c r="F43" s="11"/>
      <c r="G43" s="11"/>
      <c r="H43" s="12"/>
      <c r="I43" s="12"/>
      <c r="J43" s="12"/>
      <c r="K43" s="13"/>
    </row>
    <row r="44" spans="2:13" hidden="1">
      <c r="B44" s="6"/>
      <c r="C44" s="19"/>
      <c r="D44" s="8"/>
      <c r="E44" s="8"/>
      <c r="F44" s="8"/>
      <c r="G44" s="8"/>
      <c r="H44" s="8"/>
      <c r="I44" s="7"/>
      <c r="J44" s="7"/>
      <c r="K44" s="9"/>
    </row>
    <row r="45" spans="2:13" hidden="1">
      <c r="B45" s="6"/>
      <c r="C45" s="26"/>
      <c r="D45" s="8"/>
      <c r="E45" s="8"/>
      <c r="F45" s="8"/>
      <c r="G45" s="8"/>
      <c r="H45" s="8"/>
      <c r="I45" s="7"/>
      <c r="J45" s="7"/>
      <c r="K45" s="9"/>
      <c r="M45" s="15">
        <f>SUM(F8:F40)</f>
        <v>60000</v>
      </c>
    </row>
    <row r="46" spans="2:13" ht="15" thickBot="1">
      <c r="B46" s="10"/>
      <c r="C46" s="25"/>
      <c r="D46" s="11"/>
      <c r="E46" s="11"/>
      <c r="F46" s="11"/>
      <c r="G46" s="11"/>
      <c r="H46" s="12"/>
      <c r="I46" s="12"/>
      <c r="J46" s="12"/>
      <c r="K46" s="13"/>
    </row>
    <row r="47" spans="2:13" ht="15" thickTop="1"/>
    <row r="48" spans="2:13" ht="15" hidden="1" thickTop="1">
      <c r="B48" s="1"/>
      <c r="C48" s="2" t="s">
        <v>39</v>
      </c>
      <c r="D48" s="3"/>
      <c r="E48" s="3"/>
      <c r="F48" s="3"/>
      <c r="G48" s="3"/>
      <c r="H48" s="4"/>
      <c r="I48" s="4"/>
      <c r="J48" s="4"/>
      <c r="K48" s="5"/>
    </row>
    <row r="49" spans="2:11" ht="43.5" hidden="1">
      <c r="B49" s="6"/>
      <c r="C49" s="16" t="s">
        <v>1</v>
      </c>
      <c r="D49" s="17" t="s">
        <v>2</v>
      </c>
      <c r="E49" s="18" t="s">
        <v>3</v>
      </c>
      <c r="F49" s="18" t="s">
        <v>4</v>
      </c>
      <c r="G49" s="18" t="s">
        <v>5</v>
      </c>
      <c r="H49" s="18" t="s">
        <v>6</v>
      </c>
      <c r="I49" s="18" t="s">
        <v>7</v>
      </c>
      <c r="J49" s="18" t="s">
        <v>8</v>
      </c>
      <c r="K49" s="9"/>
    </row>
    <row r="50" spans="2:11" hidden="1">
      <c r="B50" s="6"/>
      <c r="C50" s="16"/>
      <c r="D50" s="18"/>
      <c r="E50" s="17"/>
      <c r="F50" s="17"/>
      <c r="G50" s="17"/>
      <c r="H50" s="17"/>
      <c r="I50" s="17"/>
      <c r="J50" s="17">
        <v>486363</v>
      </c>
      <c r="K50" s="9"/>
    </row>
    <row r="51" spans="2:11" hidden="1">
      <c r="B51" s="6"/>
      <c r="C51" s="16"/>
      <c r="D51" s="18"/>
      <c r="E51" s="17"/>
      <c r="F51" s="17"/>
      <c r="G51" s="17"/>
      <c r="H51" s="17"/>
      <c r="I51" s="17"/>
      <c r="J51" s="17">
        <v>481563</v>
      </c>
      <c r="K51" s="9"/>
    </row>
    <row r="52" spans="2:11" hidden="1">
      <c r="B52" s="6"/>
      <c r="C52" s="16"/>
      <c r="D52" s="18"/>
      <c r="E52" s="17"/>
      <c r="F52" s="17"/>
      <c r="G52" s="17"/>
      <c r="H52" s="17"/>
      <c r="I52" s="17"/>
      <c r="J52" s="17">
        <v>706012</v>
      </c>
      <c r="K52" s="9"/>
    </row>
    <row r="53" spans="2:11" hidden="1">
      <c r="B53" s="6"/>
      <c r="C53" s="16"/>
      <c r="D53" s="18"/>
      <c r="E53" s="17"/>
      <c r="F53" s="17"/>
      <c r="G53" s="17"/>
      <c r="H53" s="17"/>
      <c r="I53" s="17"/>
      <c r="J53" s="17">
        <v>1053951</v>
      </c>
      <c r="K53" s="9"/>
    </row>
    <row r="54" spans="2:11" hidden="1">
      <c r="B54" s="6"/>
      <c r="C54" s="16"/>
      <c r="D54" s="18"/>
      <c r="E54" s="17"/>
      <c r="F54" s="17"/>
      <c r="G54" s="17"/>
      <c r="H54" s="17"/>
      <c r="I54" s="17"/>
      <c r="J54" s="17">
        <v>499926</v>
      </c>
      <c r="K54" s="9"/>
    </row>
    <row r="55" spans="2:11" hidden="1">
      <c r="B55" s="6"/>
      <c r="C55" s="16"/>
      <c r="D55" s="18"/>
      <c r="E55" s="17"/>
      <c r="F55" s="17"/>
      <c r="G55" s="17"/>
      <c r="H55" s="17"/>
      <c r="I55" s="17"/>
      <c r="J55" s="17">
        <v>522076</v>
      </c>
      <c r="K55" s="9"/>
    </row>
    <row r="56" spans="2:11" hidden="1">
      <c r="B56" s="6"/>
      <c r="C56" s="16"/>
      <c r="D56" s="18"/>
      <c r="E56" s="17"/>
      <c r="F56" s="17"/>
      <c r="G56" s="17"/>
      <c r="H56" s="17"/>
      <c r="I56" s="17"/>
      <c r="J56" s="17">
        <v>497544</v>
      </c>
      <c r="K56" s="9"/>
    </row>
    <row r="57" spans="2:11" hidden="1">
      <c r="B57" s="6"/>
      <c r="C57" s="16"/>
      <c r="D57" s="18"/>
      <c r="E57" s="17"/>
      <c r="F57" s="17"/>
      <c r="G57" s="17"/>
      <c r="H57" s="17"/>
      <c r="I57" s="17"/>
      <c r="J57" s="17">
        <v>471830</v>
      </c>
      <c r="K57" s="9"/>
    </row>
    <row r="58" spans="2:11" hidden="1">
      <c r="B58" s="6"/>
      <c r="C58" s="16"/>
      <c r="D58" s="18"/>
      <c r="E58" s="17"/>
      <c r="F58" s="17"/>
      <c r="G58" s="17"/>
      <c r="H58" s="17"/>
      <c r="I58" s="17"/>
      <c r="J58" s="17">
        <v>378392</v>
      </c>
      <c r="K58" s="9"/>
    </row>
    <row r="59" spans="2:11" hidden="1">
      <c r="B59" s="6"/>
      <c r="C59" s="16"/>
      <c r="D59" s="18"/>
      <c r="E59" s="17"/>
      <c r="F59" s="17"/>
      <c r="G59" s="17"/>
      <c r="H59" s="17"/>
      <c r="I59" s="17"/>
      <c r="J59" s="17">
        <v>299253</v>
      </c>
      <c r="K59" s="9"/>
    </row>
    <row r="60" spans="2:11" hidden="1">
      <c r="B60" s="6"/>
      <c r="C60" s="16"/>
      <c r="D60" s="18"/>
      <c r="E60" s="17"/>
      <c r="F60" s="17"/>
      <c r="G60" s="17"/>
      <c r="H60" s="17"/>
      <c r="I60" s="17"/>
      <c r="J60" s="17">
        <v>619158</v>
      </c>
      <c r="K60" s="9"/>
    </row>
    <row r="61" spans="2:11" hidden="1">
      <c r="B61" s="6"/>
      <c r="C61" s="16"/>
      <c r="D61" s="18"/>
      <c r="E61" s="17"/>
      <c r="F61" s="17"/>
      <c r="G61" s="17"/>
      <c r="H61" s="17"/>
      <c r="I61" s="17"/>
      <c r="J61" s="17">
        <v>425878</v>
      </c>
      <c r="K61" s="9"/>
    </row>
    <row r="62" spans="2:11" hidden="1">
      <c r="B62" s="6"/>
      <c r="C62" s="7"/>
      <c r="D62" s="8"/>
      <c r="E62" s="8"/>
      <c r="F62" s="8"/>
      <c r="G62" s="8"/>
      <c r="H62" s="8"/>
      <c r="I62" s="7"/>
      <c r="J62" s="7"/>
      <c r="K62" s="9"/>
    </row>
    <row r="63" spans="2:11" hidden="1">
      <c r="B63" s="6"/>
      <c r="C63" s="19"/>
      <c r="D63" s="8"/>
      <c r="E63" s="8"/>
      <c r="F63" s="8"/>
      <c r="G63" s="8"/>
      <c r="H63" s="8"/>
      <c r="I63" s="7"/>
      <c r="J63" s="7"/>
      <c r="K63" s="9"/>
    </row>
    <row r="64" spans="2:11" hidden="1">
      <c r="B64" s="6"/>
      <c r="C64" s="7"/>
      <c r="D64" s="8"/>
      <c r="E64" s="8"/>
      <c r="F64" s="8"/>
      <c r="G64" s="8"/>
      <c r="H64" s="8"/>
      <c r="I64" s="7"/>
      <c r="J64" s="7"/>
      <c r="K64" s="9"/>
    </row>
    <row r="65" spans="2:11" ht="15" hidden="1" thickBot="1">
      <c r="B65" s="10"/>
      <c r="C65" s="11"/>
      <c r="D65" s="11"/>
      <c r="E65" s="11"/>
      <c r="F65" s="11"/>
      <c r="G65" s="11"/>
      <c r="H65" s="12"/>
      <c r="I65" s="12"/>
      <c r="J65" s="12"/>
      <c r="K65" s="13"/>
    </row>
    <row r="66" spans="2:11" ht="15" hidden="1" thickTop="1"/>
    <row r="67" spans="2:11" hidden="1"/>
    <row r="68" spans="2:11" hidden="1"/>
    <row r="69" spans="2:11" hidden="1"/>
    <row r="70" spans="2:11" hidden="1"/>
    <row r="71" spans="2:11" hidden="1"/>
    <row r="72" spans="2:11" hidden="1"/>
    <row r="73" spans="2:11" hidden="1"/>
    <row r="74" spans="2:11" hidden="1"/>
    <row r="75" spans="2:11" hidden="1"/>
    <row r="76" spans="2:11" hidden="1"/>
    <row r="77" spans="2:11" hidden="1"/>
    <row r="78" spans="2:11" hidden="1"/>
    <row r="79" spans="2:11" hidden="1"/>
    <row r="80" spans="2:11" hidden="1"/>
    <row r="81" spans="2:11" hidden="1"/>
    <row r="82" spans="2:11" hidden="1"/>
    <row r="83" spans="2:11" hidden="1"/>
    <row r="84" spans="2:11" hidden="1"/>
    <row r="85" spans="2:11" hidden="1"/>
    <row r="86" spans="2:11" hidden="1"/>
    <row r="87" spans="2:11" hidden="1"/>
    <row r="88" spans="2:11" hidden="1"/>
    <row r="89" spans="2:11" hidden="1"/>
    <row r="90" spans="2:11" hidden="1"/>
    <row r="92" spans="2:11" ht="15" thickBot="1"/>
    <row r="93" spans="2:11" ht="15" thickTop="1">
      <c r="B93" s="1"/>
      <c r="C93" s="2" t="s">
        <v>40</v>
      </c>
      <c r="D93" s="3"/>
      <c r="E93" s="3"/>
      <c r="F93" s="3"/>
      <c r="G93" s="3"/>
      <c r="H93" s="4"/>
      <c r="I93" s="4"/>
      <c r="J93" s="4"/>
      <c r="K93" s="5"/>
    </row>
    <row r="94" spans="2:11" ht="43.5">
      <c r="B94" s="6"/>
      <c r="C94" s="16" t="s">
        <v>1</v>
      </c>
      <c r="D94" s="17" t="s">
        <v>2</v>
      </c>
      <c r="E94" s="18" t="s">
        <v>3</v>
      </c>
      <c r="F94" s="18" t="s">
        <v>4</v>
      </c>
      <c r="G94" s="18" t="s">
        <v>5</v>
      </c>
      <c r="H94" s="18" t="s">
        <v>6</v>
      </c>
      <c r="I94" s="18" t="s">
        <v>7</v>
      </c>
      <c r="J94" s="18" t="s">
        <v>8</v>
      </c>
      <c r="K94" s="9"/>
    </row>
    <row r="95" spans="2:11">
      <c r="B95" s="6"/>
      <c r="C95" s="16" t="s">
        <v>9</v>
      </c>
      <c r="D95" s="18" t="s">
        <v>10</v>
      </c>
      <c r="E95" s="17">
        <v>587213</v>
      </c>
      <c r="F95" s="17">
        <v>0</v>
      </c>
      <c r="G95" s="17">
        <v>934672</v>
      </c>
      <c r="H95" s="17">
        <v>20596</v>
      </c>
      <c r="I95" s="17">
        <v>27165</v>
      </c>
      <c r="J95" s="24">
        <f t="shared" ref="J95:J103" si="4">SUM(E95:I95)</f>
        <v>1569646</v>
      </c>
      <c r="K95" s="9"/>
    </row>
    <row r="96" spans="2:11">
      <c r="B96" s="6"/>
      <c r="C96" s="16" t="s">
        <v>11</v>
      </c>
      <c r="D96" s="18" t="s">
        <v>12</v>
      </c>
      <c r="E96" s="17">
        <v>299636</v>
      </c>
      <c r="F96" s="17">
        <v>0</v>
      </c>
      <c r="G96" s="17">
        <v>7581</v>
      </c>
      <c r="H96" s="17">
        <v>20596</v>
      </c>
      <c r="I96" s="17">
        <v>29415</v>
      </c>
      <c r="J96" s="17">
        <f t="shared" si="4"/>
        <v>357228</v>
      </c>
      <c r="K96" s="9"/>
    </row>
    <row r="97" spans="2:12">
      <c r="B97" s="6"/>
      <c r="C97" s="16" t="s">
        <v>13</v>
      </c>
      <c r="D97" s="18" t="s">
        <v>14</v>
      </c>
      <c r="E97" s="17">
        <v>174362</v>
      </c>
      <c r="F97" s="17">
        <v>0</v>
      </c>
      <c r="G97" s="17">
        <v>5166</v>
      </c>
      <c r="H97" s="17">
        <v>13739</v>
      </c>
      <c r="I97" s="17">
        <v>25497</v>
      </c>
      <c r="J97" s="17">
        <f>SUM(E97:I97)</f>
        <v>218764</v>
      </c>
      <c r="K97" s="9"/>
    </row>
    <row r="98" spans="2:12">
      <c r="B98" s="6"/>
      <c r="C98" s="20" t="s">
        <v>15</v>
      </c>
      <c r="D98" s="21" t="s">
        <v>16</v>
      </c>
      <c r="E98" s="22">
        <v>249377</v>
      </c>
      <c r="F98" s="22">
        <v>0</v>
      </c>
      <c r="G98" s="22">
        <v>40243</v>
      </c>
      <c r="H98" s="22">
        <v>20596</v>
      </c>
      <c r="I98" s="22">
        <v>29737</v>
      </c>
      <c r="J98" s="17">
        <f>SUM(E98:I98)</f>
        <v>339953</v>
      </c>
      <c r="K98" s="9"/>
    </row>
    <row r="99" spans="2:12">
      <c r="B99" s="6"/>
      <c r="C99" s="16" t="s">
        <v>17</v>
      </c>
      <c r="D99" s="18" t="s">
        <v>18</v>
      </c>
      <c r="E99" s="17">
        <v>232599</v>
      </c>
      <c r="F99" s="17">
        <v>0</v>
      </c>
      <c r="G99" s="17">
        <v>7816</v>
      </c>
      <c r="H99" s="17">
        <v>18956</v>
      </c>
      <c r="I99" s="17">
        <v>14466</v>
      </c>
      <c r="J99" s="17">
        <f t="shared" si="4"/>
        <v>273837</v>
      </c>
      <c r="K99" s="9"/>
    </row>
    <row r="100" spans="2:12">
      <c r="B100" s="6"/>
      <c r="C100" s="16" t="s">
        <v>41</v>
      </c>
      <c r="D100" s="18" t="s">
        <v>42</v>
      </c>
      <c r="E100" s="17">
        <v>125611</v>
      </c>
      <c r="F100" s="17">
        <v>0</v>
      </c>
      <c r="G100" s="17">
        <v>159147</v>
      </c>
      <c r="H100" s="17">
        <v>10749</v>
      </c>
      <c r="I100" s="17">
        <v>7363</v>
      </c>
      <c r="J100" s="24">
        <f>SUM(E100:I100)</f>
        <v>302870</v>
      </c>
      <c r="K100" s="9"/>
      <c r="L100" s="15"/>
    </row>
    <row r="101" spans="2:12">
      <c r="B101" s="6"/>
      <c r="C101" s="16" t="s">
        <v>19</v>
      </c>
      <c r="D101" s="18" t="s">
        <v>20</v>
      </c>
      <c r="E101" s="17">
        <v>232611</v>
      </c>
      <c r="F101" s="17">
        <v>0</v>
      </c>
      <c r="G101" s="17">
        <v>556</v>
      </c>
      <c r="H101" s="17">
        <v>19566</v>
      </c>
      <c r="I101" s="17">
        <v>29173</v>
      </c>
      <c r="J101" s="17">
        <f t="shared" si="4"/>
        <v>281906</v>
      </c>
      <c r="K101" s="9"/>
    </row>
    <row r="102" spans="2:12">
      <c r="B102" s="6"/>
      <c r="C102" s="16" t="s">
        <v>21</v>
      </c>
      <c r="D102" s="18" t="s">
        <v>22</v>
      </c>
      <c r="E102" s="17">
        <v>225129</v>
      </c>
      <c r="F102" s="17">
        <v>0</v>
      </c>
      <c r="G102" s="17">
        <v>17890</v>
      </c>
      <c r="H102" s="17">
        <v>19846</v>
      </c>
      <c r="I102" s="17">
        <v>11265</v>
      </c>
      <c r="J102" s="17">
        <f t="shared" si="4"/>
        <v>274130</v>
      </c>
      <c r="K102" s="9"/>
    </row>
    <row r="103" spans="2:12">
      <c r="B103" s="6"/>
      <c r="C103" s="16" t="s">
        <v>23</v>
      </c>
      <c r="D103" s="18" t="s">
        <v>24</v>
      </c>
      <c r="E103" s="17">
        <v>227790</v>
      </c>
      <c r="F103" s="17">
        <v>0</v>
      </c>
      <c r="G103" s="17">
        <v>18637</v>
      </c>
      <c r="H103" s="17">
        <v>20596</v>
      </c>
      <c r="I103" s="17">
        <v>30939</v>
      </c>
      <c r="J103" s="17">
        <f t="shared" si="4"/>
        <v>297962</v>
      </c>
      <c r="K103" s="9"/>
    </row>
    <row r="104" spans="2:12">
      <c r="B104" s="6"/>
      <c r="C104" s="16" t="s">
        <v>25</v>
      </c>
      <c r="D104" s="18" t="s">
        <v>26</v>
      </c>
      <c r="E104" s="17">
        <v>296311</v>
      </c>
      <c r="F104" s="17">
        <v>0</v>
      </c>
      <c r="G104" s="17">
        <v>25395</v>
      </c>
      <c r="H104" s="17">
        <v>20596</v>
      </c>
      <c r="I104" s="17">
        <v>27782</v>
      </c>
      <c r="J104" s="17">
        <f>SUM(E104:I104)</f>
        <v>370084</v>
      </c>
      <c r="K104" s="9"/>
    </row>
    <row r="105" spans="2:12">
      <c r="B105" s="6"/>
      <c r="C105" s="16" t="s">
        <v>43</v>
      </c>
      <c r="D105" s="18" t="s">
        <v>44</v>
      </c>
      <c r="E105" s="17">
        <v>387815</v>
      </c>
      <c r="F105" s="17">
        <v>0</v>
      </c>
      <c r="G105" s="17">
        <v>32505</v>
      </c>
      <c r="H105" s="17">
        <v>20596</v>
      </c>
      <c r="I105" s="17">
        <v>26721</v>
      </c>
      <c r="J105" s="17">
        <f>SUM(E105:I105)</f>
        <v>467637</v>
      </c>
      <c r="K105" s="9"/>
    </row>
    <row r="106" spans="2:12">
      <c r="B106" s="6"/>
      <c r="C106" s="16" t="s">
        <v>29</v>
      </c>
      <c r="D106" s="18" t="s">
        <v>30</v>
      </c>
      <c r="E106" s="17">
        <v>302038</v>
      </c>
      <c r="F106" s="17">
        <v>490</v>
      </c>
      <c r="G106" s="17">
        <v>31614</v>
      </c>
      <c r="H106" s="17">
        <v>20596</v>
      </c>
      <c r="I106" s="17">
        <v>31723</v>
      </c>
      <c r="J106" s="17">
        <f>SUM(E106:I106)</f>
        <v>386461</v>
      </c>
      <c r="K106" s="9"/>
    </row>
    <row r="107" spans="2:12">
      <c r="B107" s="6"/>
      <c r="C107" s="16" t="s">
        <v>45</v>
      </c>
      <c r="D107" s="18" t="s">
        <v>46</v>
      </c>
      <c r="E107" s="17">
        <v>149152</v>
      </c>
      <c r="F107" s="17">
        <v>0</v>
      </c>
      <c r="G107" s="17">
        <v>3679</v>
      </c>
      <c r="H107" s="17">
        <v>10897</v>
      </c>
      <c r="I107" s="17">
        <v>25128</v>
      </c>
      <c r="J107" s="17">
        <f>SUM(E107:I107)</f>
        <v>188856</v>
      </c>
      <c r="K107" s="9"/>
    </row>
    <row r="108" spans="2:12">
      <c r="B108" s="6"/>
      <c r="C108" s="16" t="s">
        <v>47</v>
      </c>
      <c r="D108" s="18" t="s">
        <v>48</v>
      </c>
      <c r="E108" s="17">
        <v>229519</v>
      </c>
      <c r="F108" s="17">
        <v>0</v>
      </c>
      <c r="G108" s="17">
        <v>11407</v>
      </c>
      <c r="H108" s="17">
        <v>20128</v>
      </c>
      <c r="I108" s="17">
        <v>29247</v>
      </c>
      <c r="J108" s="17">
        <f t="shared" ref="J108:J126" si="5">SUM(E108:I108)</f>
        <v>290301</v>
      </c>
      <c r="K108" s="9"/>
    </row>
    <row r="109" spans="2:12">
      <c r="B109" s="6"/>
      <c r="C109" s="16" t="s">
        <v>35</v>
      </c>
      <c r="D109" s="18" t="s">
        <v>36</v>
      </c>
      <c r="E109" s="17">
        <v>179539</v>
      </c>
      <c r="F109" s="17">
        <v>0</v>
      </c>
      <c r="G109" s="17">
        <v>23313</v>
      </c>
      <c r="H109" s="17">
        <v>15930</v>
      </c>
      <c r="I109" s="17">
        <v>27287</v>
      </c>
      <c r="J109" s="17">
        <f t="shared" si="5"/>
        <v>246069</v>
      </c>
      <c r="K109" s="9"/>
    </row>
    <row r="110" spans="2:12">
      <c r="B110" s="6"/>
      <c r="C110" s="16"/>
      <c r="D110" s="18"/>
      <c r="E110" s="17"/>
      <c r="F110" s="17"/>
      <c r="G110" s="17"/>
      <c r="H110" s="17"/>
      <c r="I110" s="17"/>
      <c r="J110" s="17">
        <f t="shared" si="5"/>
        <v>0</v>
      </c>
      <c r="K110" s="9"/>
    </row>
    <row r="111" spans="2:12">
      <c r="B111" s="6"/>
      <c r="C111" s="16"/>
      <c r="D111" s="18"/>
      <c r="E111" s="17"/>
      <c r="F111" s="17"/>
      <c r="G111" s="17"/>
      <c r="H111" s="17"/>
      <c r="I111" s="17"/>
      <c r="J111" s="24">
        <f t="shared" si="5"/>
        <v>0</v>
      </c>
      <c r="K111" s="9"/>
    </row>
    <row r="112" spans="2:12">
      <c r="B112" s="6"/>
      <c r="C112" s="26" t="s">
        <v>49</v>
      </c>
      <c r="D112" s="27"/>
      <c r="E112" s="28"/>
      <c r="F112" s="28"/>
      <c r="G112" s="28"/>
      <c r="H112" s="28"/>
      <c r="I112" s="28"/>
      <c r="J112" s="29"/>
      <c r="K112" s="9"/>
    </row>
    <row r="113" spans="2:11">
      <c r="B113" s="6"/>
      <c r="C113" s="19" t="s">
        <v>50</v>
      </c>
      <c r="D113" s="30"/>
      <c r="E113" s="8"/>
      <c r="F113" s="8"/>
      <c r="G113" s="8"/>
      <c r="H113" s="8"/>
      <c r="I113" s="8"/>
      <c r="J113" s="31"/>
      <c r="K113" s="9"/>
    </row>
    <row r="114" spans="2:11">
      <c r="B114" s="6"/>
      <c r="C114" s="34" t="s">
        <v>51</v>
      </c>
      <c r="D114" s="30"/>
      <c r="E114" s="8"/>
      <c r="F114" s="8"/>
      <c r="G114" s="8"/>
      <c r="H114" s="8"/>
      <c r="I114" s="8"/>
      <c r="J114" s="8"/>
      <c r="K114" s="9"/>
    </row>
    <row r="115" spans="2:11">
      <c r="B115" s="6"/>
      <c r="C115" s="35" t="s">
        <v>52</v>
      </c>
      <c r="D115" s="30"/>
      <c r="E115" s="8"/>
      <c r="F115" s="8"/>
      <c r="G115" s="8"/>
      <c r="H115" s="8"/>
      <c r="I115" s="8"/>
      <c r="J115" s="8"/>
      <c r="K115" s="9"/>
    </row>
    <row r="116" spans="2:11">
      <c r="B116" s="6"/>
      <c r="C116" s="35" t="s">
        <v>53</v>
      </c>
      <c r="D116" s="30"/>
      <c r="E116" s="8"/>
      <c r="F116" s="8"/>
      <c r="G116" s="8"/>
      <c r="H116" s="8"/>
      <c r="I116" s="8"/>
      <c r="J116" s="8"/>
      <c r="K116" s="9"/>
    </row>
    <row r="117" spans="2:11">
      <c r="B117" s="6"/>
      <c r="C117" s="7"/>
      <c r="D117" s="30"/>
      <c r="E117" s="8"/>
      <c r="F117" s="8"/>
      <c r="G117" s="8"/>
      <c r="H117" s="8"/>
      <c r="I117" s="8"/>
      <c r="J117" s="8"/>
      <c r="K117" s="9"/>
    </row>
    <row r="118" spans="2:11">
      <c r="B118" s="6"/>
      <c r="C118" s="7"/>
      <c r="D118" s="30"/>
      <c r="E118" s="8"/>
      <c r="F118" s="8"/>
      <c r="G118" s="8"/>
      <c r="H118" s="8"/>
      <c r="I118" s="8"/>
      <c r="J118" s="8"/>
      <c r="K118" s="9"/>
    </row>
    <row r="119" spans="2:11">
      <c r="B119" s="6"/>
      <c r="C119" s="7"/>
      <c r="D119" s="30"/>
      <c r="E119" s="8"/>
      <c r="F119" s="8"/>
      <c r="G119" s="8"/>
      <c r="H119" s="8"/>
      <c r="I119" s="8"/>
      <c r="J119" s="8"/>
      <c r="K119" s="9"/>
    </row>
    <row r="120" spans="2:11">
      <c r="B120" s="6"/>
      <c r="C120" s="32"/>
      <c r="D120" s="32"/>
      <c r="E120" s="8"/>
      <c r="F120" s="8"/>
      <c r="G120" s="8"/>
      <c r="H120" s="8"/>
      <c r="I120" s="8"/>
      <c r="J120" s="31"/>
      <c r="K120" s="9"/>
    </row>
    <row r="121" spans="2:11">
      <c r="B121" s="6"/>
      <c r="C121" s="32"/>
      <c r="D121" s="32"/>
      <c r="E121" s="8"/>
      <c r="F121" s="8"/>
      <c r="G121" s="8"/>
      <c r="H121" s="8"/>
      <c r="I121" s="8"/>
      <c r="J121" s="31"/>
      <c r="K121" s="9"/>
    </row>
    <row r="122" spans="2:11">
      <c r="B122" s="6"/>
      <c r="C122" s="32"/>
      <c r="D122" s="33"/>
      <c r="E122" s="8"/>
      <c r="F122" s="8"/>
      <c r="G122" s="8"/>
      <c r="H122" s="8"/>
      <c r="I122" s="8"/>
      <c r="J122" s="8"/>
      <c r="K122" s="9"/>
    </row>
    <row r="123" spans="2:11">
      <c r="B123" s="6"/>
      <c r="C123" s="22"/>
      <c r="D123" s="22"/>
      <c r="E123" s="22"/>
      <c r="F123" s="22"/>
      <c r="G123" s="22"/>
      <c r="H123" s="22"/>
      <c r="I123" s="22"/>
      <c r="J123" s="22"/>
      <c r="K123" s="9"/>
    </row>
    <row r="124" spans="2:11">
      <c r="B124" s="6"/>
      <c r="C124" s="16"/>
      <c r="D124" s="18"/>
      <c r="E124" s="17"/>
      <c r="F124" s="17"/>
      <c r="G124" s="17"/>
      <c r="H124" s="17"/>
      <c r="I124" s="17"/>
      <c r="J124" s="17">
        <f>SUM(E124:I124)</f>
        <v>0</v>
      </c>
      <c r="K124" s="9"/>
    </row>
    <row r="125" spans="2:11">
      <c r="B125" s="6"/>
      <c r="C125" s="16"/>
      <c r="D125" s="18"/>
      <c r="E125" s="17"/>
      <c r="F125" s="17"/>
      <c r="G125" s="17"/>
      <c r="H125" s="17"/>
      <c r="I125" s="17"/>
      <c r="J125" s="17">
        <f>SUM(E125:I125)</f>
        <v>0</v>
      </c>
      <c r="K125" s="9"/>
    </row>
    <row r="126" spans="2:11">
      <c r="B126" s="6"/>
      <c r="C126" s="16"/>
      <c r="D126" s="18"/>
      <c r="E126" s="17"/>
      <c r="F126" s="17"/>
      <c r="G126" s="17"/>
      <c r="H126" s="17"/>
      <c r="I126" s="17"/>
      <c r="J126" s="17">
        <f t="shared" si="5"/>
        <v>0</v>
      </c>
      <c r="K126" s="9"/>
    </row>
    <row r="127" spans="2:11">
      <c r="B127" s="6"/>
      <c r="C127" s="16"/>
      <c r="D127" s="18"/>
      <c r="E127" s="17"/>
      <c r="F127" s="17"/>
      <c r="G127" s="17"/>
      <c r="H127" s="17"/>
      <c r="I127" s="17"/>
      <c r="J127" s="17">
        <f>SUM(E127:I127)</f>
        <v>0</v>
      </c>
      <c r="K127" s="9"/>
    </row>
    <row r="128" spans="2:11">
      <c r="B128" s="6"/>
      <c r="C128" s="7"/>
      <c r="D128" s="8"/>
      <c r="E128" s="8"/>
      <c r="F128" s="8"/>
      <c r="G128" s="8"/>
      <c r="H128" s="8"/>
      <c r="I128" s="7"/>
      <c r="J128" s="7"/>
      <c r="K128" s="9"/>
    </row>
    <row r="129" spans="2:11">
      <c r="B129" s="6"/>
      <c r="C129" s="19"/>
      <c r="D129" s="8"/>
      <c r="E129" s="8"/>
      <c r="F129" s="8"/>
      <c r="G129" s="8"/>
      <c r="H129" s="8"/>
      <c r="I129" s="7"/>
      <c r="J129" s="7"/>
      <c r="K129" s="9"/>
    </row>
    <row r="130" spans="2:11">
      <c r="B130" s="6"/>
      <c r="C130" s="19"/>
      <c r="D130" s="8"/>
      <c r="E130" s="8"/>
      <c r="F130" s="8"/>
      <c r="G130" s="8"/>
      <c r="H130" s="8"/>
      <c r="I130" s="7"/>
      <c r="J130" s="7"/>
      <c r="K130" s="9"/>
    </row>
    <row r="131" spans="2:11">
      <c r="B131" s="6"/>
      <c r="C131" s="19"/>
      <c r="D131" s="8"/>
      <c r="E131" s="8"/>
      <c r="F131" s="8"/>
      <c r="G131" s="8"/>
      <c r="H131" s="8"/>
      <c r="I131" s="7"/>
      <c r="J131" s="7"/>
      <c r="K131" s="9"/>
    </row>
    <row r="132" spans="2:11">
      <c r="B132" s="6"/>
      <c r="C132" s="26"/>
      <c r="D132" s="8"/>
      <c r="E132" s="8"/>
      <c r="F132" s="8"/>
      <c r="G132" s="8"/>
      <c r="H132" s="8"/>
      <c r="I132" s="7"/>
      <c r="J132" s="7"/>
      <c r="K132" s="9"/>
    </row>
    <row r="133" spans="2:11" ht="15" thickBot="1">
      <c r="B133" s="10"/>
      <c r="C133" s="25"/>
      <c r="D133" s="11"/>
      <c r="E133" s="11"/>
      <c r="F133" s="11"/>
      <c r="G133" s="11"/>
      <c r="H133" s="12"/>
      <c r="I133" s="12"/>
      <c r="J133" s="12"/>
      <c r="K133" s="13"/>
    </row>
    <row r="134" spans="2:11" ht="15" thickTop="1"/>
  </sheetData>
  <pageMargins left="0.7" right="0.7" top="0.75" bottom="0.75" header="0.3" footer="0.3"/>
  <pageSetup paperSize="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2" sqref="C12"/>
    </sheetView>
  </sheetViews>
  <sheetFormatPr defaultColWidth="8.85546875" defaultRowHeight="14.4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4.4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Goats in Trees</dc:creator>
  <cp:keywords/>
  <dc:description/>
  <cp:lastModifiedBy>Courtney Sherwood</cp:lastModifiedBy>
  <cp:revision/>
  <dcterms:created xsi:type="dcterms:W3CDTF">2013-03-18T06:27:31Z</dcterms:created>
  <dcterms:modified xsi:type="dcterms:W3CDTF">2015-07-22T05:33:02Z</dcterms:modified>
</cp:coreProperties>
</file>