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75" windowWidth="19875" windowHeight="89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" i="1" l="1"/>
  <c r="K3" i="1"/>
  <c r="M3" i="1"/>
  <c r="K4" i="1"/>
  <c r="K5" i="1"/>
  <c r="M5" i="1"/>
  <c r="U5" i="1"/>
  <c r="AC5" i="1"/>
  <c r="K6" i="1"/>
  <c r="K7" i="1"/>
  <c r="M7" i="1"/>
  <c r="U7" i="1"/>
  <c r="AC7" i="1"/>
  <c r="K8" i="1"/>
  <c r="K9" i="1"/>
  <c r="M9" i="1"/>
  <c r="U9" i="1"/>
  <c r="AC9" i="1"/>
  <c r="K10" i="1"/>
  <c r="Q10" i="1"/>
  <c r="K11" i="1"/>
  <c r="M11" i="1"/>
  <c r="U11" i="1"/>
  <c r="AC11" i="1"/>
  <c r="K12" i="1"/>
  <c r="U12" i="1"/>
  <c r="K13" i="1"/>
  <c r="K14" i="1"/>
  <c r="M14" i="1"/>
  <c r="K15" i="1"/>
  <c r="M15" i="1"/>
  <c r="U15" i="1"/>
  <c r="AC15" i="1"/>
  <c r="K16" i="1"/>
  <c r="L16" i="1"/>
  <c r="M4" i="1" s="1"/>
  <c r="M16" i="1"/>
  <c r="N16" i="1"/>
  <c r="O2" i="1" s="1"/>
  <c r="P16" i="1"/>
  <c r="Q5" i="1" s="1"/>
  <c r="Q16" i="1"/>
  <c r="R16" i="1"/>
  <c r="S7" i="1" s="1"/>
  <c r="T16" i="1"/>
  <c r="U4" i="1" s="1"/>
  <c r="U16" i="1"/>
  <c r="V16" i="1"/>
  <c r="W2" i="1" s="1"/>
  <c r="X16" i="1"/>
  <c r="Y5" i="1" s="1"/>
  <c r="Z16" i="1"/>
  <c r="AA7" i="1" s="1"/>
  <c r="AB16" i="1"/>
  <c r="AC4" i="1" s="1"/>
  <c r="AC16" i="1"/>
  <c r="L17" i="1"/>
  <c r="P17" i="1"/>
  <c r="T17" i="1"/>
  <c r="AB17" i="1"/>
  <c r="AD17" i="1"/>
  <c r="G3" i="1"/>
  <c r="G5" i="1"/>
  <c r="G7" i="1"/>
  <c r="G9" i="1"/>
  <c r="G11" i="1"/>
  <c r="G12" i="1"/>
  <c r="G15" i="1"/>
  <c r="G16" i="1"/>
  <c r="G2" i="1"/>
  <c r="F16" i="1"/>
  <c r="G4" i="1" s="1"/>
  <c r="AE17" i="1"/>
  <c r="J16" i="1"/>
  <c r="AG16" i="1"/>
  <c r="D16" i="1"/>
  <c r="E5" i="1" s="1"/>
  <c r="H16" i="1"/>
  <c r="I4" i="1" s="1"/>
  <c r="B16" i="1"/>
  <c r="C6" i="1" s="1"/>
  <c r="X17" i="1" l="1"/>
  <c r="Y8" i="1"/>
  <c r="Y4" i="1"/>
  <c r="Y2" i="1"/>
  <c r="Y13" i="1"/>
  <c r="Y10" i="1"/>
  <c r="Y16" i="1"/>
  <c r="Y14" i="1"/>
  <c r="Y6" i="1"/>
  <c r="Q2" i="1"/>
  <c r="Q12" i="1"/>
  <c r="Q4" i="1"/>
  <c r="Q13" i="1"/>
  <c r="Q6" i="1"/>
  <c r="Q8" i="1"/>
  <c r="O14" i="1"/>
  <c r="S13" i="1"/>
  <c r="O11" i="1"/>
  <c r="S10" i="1"/>
  <c r="W9" i="1"/>
  <c r="AA8" i="1"/>
  <c r="O7" i="1"/>
  <c r="AA2" i="1"/>
  <c r="R17" i="1"/>
  <c r="AA15" i="1"/>
  <c r="W6" i="1"/>
  <c r="AA5" i="1"/>
  <c r="V17" i="1"/>
  <c r="N17" i="1"/>
  <c r="AA16" i="1"/>
  <c r="W16" i="1"/>
  <c r="S16" i="1"/>
  <c r="O16" i="1"/>
  <c r="W15" i="1"/>
  <c r="O15" i="1"/>
  <c r="AA14" i="1"/>
  <c r="Q14" i="1"/>
  <c r="AC13" i="1"/>
  <c r="U13" i="1"/>
  <c r="M13" i="1"/>
  <c r="W12" i="1"/>
  <c r="M12" i="1"/>
  <c r="Y11" i="1"/>
  <c r="Q11" i="1"/>
  <c r="AC10" i="1"/>
  <c r="U10" i="1"/>
  <c r="M10" i="1"/>
  <c r="Y9" i="1"/>
  <c r="Q9" i="1"/>
  <c r="AC8" i="1"/>
  <c r="U8" i="1"/>
  <c r="M8" i="1"/>
  <c r="Y7" i="1"/>
  <c r="Q7" i="1"/>
  <c r="AC6" i="1"/>
  <c r="S6" i="1"/>
  <c r="W5" i="1"/>
  <c r="O5" i="1"/>
  <c r="AA4" i="1"/>
  <c r="S4" i="1"/>
  <c r="AC2" i="1"/>
  <c r="U2" i="1"/>
  <c r="M2" i="1"/>
  <c r="AA13" i="1"/>
  <c r="W11" i="1"/>
  <c r="AA10" i="1"/>
  <c r="O9" i="1"/>
  <c r="S8" i="1"/>
  <c r="W7" i="1"/>
  <c r="W3" i="1"/>
  <c r="S2" i="1"/>
  <c r="Z17" i="1"/>
  <c r="S15" i="1"/>
  <c r="W14" i="1"/>
  <c r="AA12" i="1"/>
  <c r="O6" i="1"/>
  <c r="S5" i="1"/>
  <c r="O4" i="1"/>
  <c r="Y15" i="1"/>
  <c r="Q15" i="1"/>
  <c r="AC14" i="1"/>
  <c r="U14" i="1"/>
  <c r="W13" i="1"/>
  <c r="O13" i="1"/>
  <c r="Y12" i="1"/>
  <c r="O12" i="1"/>
  <c r="AA11" i="1"/>
  <c r="S11" i="1"/>
  <c r="W10" i="1"/>
  <c r="O10" i="1"/>
  <c r="AA9" i="1"/>
  <c r="S9" i="1"/>
  <c r="W8" i="1"/>
  <c r="O8" i="1"/>
  <c r="U6" i="1"/>
  <c r="M6" i="1"/>
  <c r="G13" i="1"/>
  <c r="G8" i="1"/>
  <c r="C13" i="1"/>
  <c r="C16" i="1"/>
  <c r="C11" i="1"/>
  <c r="C5" i="1"/>
  <c r="C15" i="1"/>
  <c r="C9" i="1"/>
  <c r="C4" i="1"/>
  <c r="G14" i="1"/>
  <c r="G10" i="1"/>
  <c r="G6" i="1"/>
  <c r="C8" i="1"/>
  <c r="C2" i="1"/>
  <c r="C12" i="1"/>
  <c r="C7" i="1"/>
  <c r="J17" i="1"/>
  <c r="E16" i="1"/>
  <c r="E12" i="1"/>
  <c r="H17" i="1"/>
  <c r="E8" i="1"/>
  <c r="E4" i="1"/>
  <c r="I15" i="1"/>
  <c r="I11" i="1"/>
  <c r="I7" i="1"/>
  <c r="I3" i="1"/>
  <c r="E15" i="1"/>
  <c r="E11" i="1"/>
  <c r="E7" i="1"/>
  <c r="E3" i="1"/>
  <c r="I14" i="1"/>
  <c r="I10" i="1"/>
  <c r="I6" i="1"/>
  <c r="E14" i="1"/>
  <c r="E10" i="1"/>
  <c r="E6" i="1"/>
  <c r="I2" i="1"/>
  <c r="I13" i="1"/>
  <c r="I9" i="1"/>
  <c r="I5" i="1"/>
  <c r="C14" i="1"/>
  <c r="C10" i="1"/>
  <c r="E2" i="1"/>
  <c r="E13" i="1"/>
  <c r="E9" i="1"/>
  <c r="I16" i="1"/>
  <c r="I12" i="1"/>
  <c r="I8" i="1"/>
</calcChain>
</file>

<file path=xl/sharedStrings.xml><?xml version="1.0" encoding="utf-8"?>
<sst xmlns="http://schemas.openxmlformats.org/spreadsheetml/2006/main" count="60" uniqueCount="47">
  <si>
    <t>12. Substance Use Disorder</t>
  </si>
  <si>
    <t>7. Physicians/Professional Services</t>
  </si>
  <si>
    <t>8. Hospital Services</t>
  </si>
  <si>
    <t>a. Inpatient</t>
  </si>
  <si>
    <t>b. Outpatient</t>
  </si>
  <si>
    <t>c. Emergency Room</t>
  </si>
  <si>
    <t>9. Pharmacy</t>
  </si>
  <si>
    <t>10. Lab and X-Ray</t>
  </si>
  <si>
    <t>11. Vision</t>
  </si>
  <si>
    <t>13. DME &amp; Supplies</t>
  </si>
  <si>
    <t>14. Mental Health</t>
  </si>
  <si>
    <t>15. Dental</t>
  </si>
  <si>
    <t>16. Health Related Non-benefit (Flex) Services</t>
  </si>
  <si>
    <t>17. Other Member Service  Expenses</t>
  </si>
  <si>
    <t>-</t>
  </si>
  <si>
    <t>AllCare</t>
  </si>
  <si>
    <t>FamilyCare</t>
  </si>
  <si>
    <t>Health Share</t>
  </si>
  <si>
    <t>YTD, Q1-Q3 2014</t>
  </si>
  <si>
    <t>Pacific Source- Columbia</t>
  </si>
  <si>
    <t>WOAH</t>
  </si>
  <si>
    <t>Willamette Valley Community Health</t>
  </si>
  <si>
    <t>TOTAL</t>
  </si>
  <si>
    <t>AllCare %</t>
  </si>
  <si>
    <t>Eastern Ore. %</t>
  </si>
  <si>
    <t>FamilyCare %</t>
  </si>
  <si>
    <t>Health Share %</t>
  </si>
  <si>
    <t>IHN %</t>
  </si>
  <si>
    <t>Jackson Care %</t>
  </si>
  <si>
    <t>PacificSource %</t>
  </si>
  <si>
    <t>Primary Health %</t>
  </si>
  <si>
    <t>WOAH %</t>
  </si>
  <si>
    <t>Willamette Valley %</t>
  </si>
  <si>
    <t>Yamhill %</t>
  </si>
  <si>
    <t>TOTAL %</t>
  </si>
  <si>
    <t>Umpqua Health Alliance</t>
  </si>
  <si>
    <t>Umpqua Health Alliance %</t>
  </si>
  <si>
    <t>Columbia Pacific CCO</t>
  </si>
  <si>
    <t>Intercommunity Health Network</t>
  </si>
  <si>
    <t>Jackson Care Connect</t>
  </si>
  <si>
    <t>Primary Health of Josephine Co.</t>
  </si>
  <si>
    <t>Yamhill CCO</t>
  </si>
  <si>
    <t>xx</t>
  </si>
  <si>
    <t>Pacific Source-Central&amp; Columbia Gorge</t>
  </si>
  <si>
    <t>Eastern Oregon CCO</t>
  </si>
  <si>
    <t>Cascade Health Alliance</t>
  </si>
  <si>
    <t>Cascade Health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</si>
</sst>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3" fontId="0" fillId="0" borderId="0" xfId="0" applyNumberFormat="1" applyFont="1" applyAlignment="1">
      <alignment wrapText="1"/>
    </xf>
    <xf numFmtId="0" fontId="0" fillId="0" borderId="0" xfId="0" applyFont="1"/>
    <xf numFmtId="3" fontId="0" fillId="0" borderId="0" xfId="0" applyNumberFormat="1" applyFont="1"/>
    <xf numFmtId="9" fontId="0" fillId="0" borderId="0" xfId="0" applyNumberFormat="1" applyFont="1"/>
    <xf numFmtId="10" fontId="0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abSelected="1" topLeftCell="F1" zoomScaleNormal="100" workbookViewId="0">
      <pane xSplit="4905"/>
      <selection activeCell="H17" sqref="H17"/>
      <selection pane="topRight" activeCell="B1" sqref="B1"/>
    </sheetView>
  </sheetViews>
  <sheetFormatPr defaultRowHeight="15" x14ac:dyDescent="0.25"/>
  <cols>
    <col min="1" max="1" width="43" style="4" bestFit="1" customWidth="1"/>
    <col min="2" max="3" width="11.7109375" style="4" customWidth="1"/>
    <col min="4" max="4" width="14.5703125" style="4" bestFit="1" customWidth="1"/>
    <col min="5" max="5" width="11.28515625" style="4" customWidth="1"/>
    <col min="6" max="6" width="11.28515625" style="5" customWidth="1"/>
    <col min="7" max="7" width="11.28515625" style="4" customWidth="1"/>
    <col min="8" max="9" width="14.7109375" style="4" customWidth="1"/>
    <col min="10" max="10" width="10.85546875" style="4" customWidth="1"/>
    <col min="11" max="11" width="12.85546875" style="4" customWidth="1"/>
    <col min="12" max="13" width="12.28515625" style="4" customWidth="1"/>
    <col min="14" max="14" width="15.5703125" style="4" customWidth="1"/>
    <col min="15" max="15" width="11.140625" style="4" customWidth="1"/>
    <col min="16" max="16" width="12.7109375" style="4" customWidth="1"/>
    <col min="17" max="17" width="12.140625" style="4" customWidth="1"/>
    <col min="18" max="19" width="20.5703125" style="4" customWidth="1"/>
    <col min="20" max="20" width="16.28515625" style="4" customWidth="1"/>
    <col min="21" max="21" width="14.28515625" style="4" customWidth="1"/>
    <col min="22" max="22" width="15.42578125" style="5" customWidth="1"/>
    <col min="23" max="23" width="16" style="4" customWidth="1"/>
    <col min="24" max="25" width="10.140625" style="4" customWidth="1"/>
    <col min="26" max="27" width="17.85546875" style="4" customWidth="1"/>
    <col min="28" max="29" width="10.140625" style="4" customWidth="1"/>
    <col min="30" max="30" width="12.7109375" style="4" customWidth="1"/>
    <col min="31" max="32" width="9.140625" style="4"/>
    <col min="33" max="33" width="23.140625" style="4" bestFit="1" customWidth="1"/>
    <col min="34" max="36" width="9.140625" style="4"/>
  </cols>
  <sheetData>
    <row r="1" spans="1:36" s="1" customFormat="1" ht="32.25" customHeight="1" x14ac:dyDescent="0.25">
      <c r="A1" s="2" t="s">
        <v>18</v>
      </c>
      <c r="B1" s="2" t="s">
        <v>15</v>
      </c>
      <c r="C1" s="2" t="s">
        <v>23</v>
      </c>
      <c r="D1" s="2" t="s">
        <v>45</v>
      </c>
      <c r="E1" s="2" t="s">
        <v>46</v>
      </c>
      <c r="F1" s="3" t="s">
        <v>37</v>
      </c>
      <c r="G1" s="2" t="s">
        <v>37</v>
      </c>
      <c r="H1" s="2" t="s">
        <v>44</v>
      </c>
      <c r="I1" s="2" t="s">
        <v>24</v>
      </c>
      <c r="J1" s="2" t="s">
        <v>16</v>
      </c>
      <c r="K1" s="2" t="s">
        <v>25</v>
      </c>
      <c r="L1" s="2" t="s">
        <v>17</v>
      </c>
      <c r="M1" s="2" t="s">
        <v>26</v>
      </c>
      <c r="N1" s="2" t="s">
        <v>38</v>
      </c>
      <c r="O1" s="2" t="s">
        <v>27</v>
      </c>
      <c r="P1" s="2" t="s">
        <v>39</v>
      </c>
      <c r="Q1" s="2" t="s">
        <v>28</v>
      </c>
      <c r="R1" s="2" t="s">
        <v>43</v>
      </c>
      <c r="S1" s="2" t="s">
        <v>29</v>
      </c>
      <c r="T1" s="2" t="s">
        <v>40</v>
      </c>
      <c r="U1" s="2" t="s">
        <v>30</v>
      </c>
      <c r="V1" s="3" t="s">
        <v>35</v>
      </c>
      <c r="W1" s="2" t="s">
        <v>36</v>
      </c>
      <c r="X1" s="2" t="s">
        <v>20</v>
      </c>
      <c r="Y1" s="2" t="s">
        <v>31</v>
      </c>
      <c r="Z1" s="2" t="s">
        <v>21</v>
      </c>
      <c r="AA1" s="2" t="s">
        <v>32</v>
      </c>
      <c r="AB1" s="2" t="s">
        <v>41</v>
      </c>
      <c r="AC1" s="2" t="s">
        <v>33</v>
      </c>
      <c r="AD1" s="2" t="s">
        <v>22</v>
      </c>
      <c r="AE1" s="2" t="s">
        <v>34</v>
      </c>
      <c r="AF1" s="2"/>
      <c r="AG1" s="2" t="s">
        <v>19</v>
      </c>
      <c r="AH1" s="2"/>
      <c r="AI1" s="2"/>
      <c r="AJ1" s="2"/>
    </row>
    <row r="2" spans="1:36" x14ac:dyDescent="0.25">
      <c r="A2" s="4" t="s">
        <v>1</v>
      </c>
      <c r="B2" s="5">
        <v>34940632</v>
      </c>
      <c r="C2" s="6">
        <f>B2/$B$16</f>
        <v>0.32238352076111398</v>
      </c>
      <c r="D2" s="5">
        <v>4496401</v>
      </c>
      <c r="E2" s="6">
        <f>D2/$D$16</f>
        <v>0.16856421328264262</v>
      </c>
      <c r="F2" s="5">
        <v>6878637</v>
      </c>
      <c r="G2" s="6">
        <f>F2/$F$16</f>
        <v>8.7978416357630276E-2</v>
      </c>
      <c r="H2" s="5">
        <v>20104678</v>
      </c>
      <c r="I2" s="6">
        <f>H2/$H$16</f>
        <v>0.15673222338896028</v>
      </c>
      <c r="J2" s="5">
        <v>38543417</v>
      </c>
      <c r="K2" s="6">
        <f>J2/$J$16</f>
        <v>0.16155203032549828</v>
      </c>
      <c r="L2" s="5">
        <v>127410514</v>
      </c>
      <c r="M2" s="6">
        <f>L2/$L$16</f>
        <v>0.20385910920994346</v>
      </c>
      <c r="N2" s="5">
        <v>42951738</v>
      </c>
      <c r="O2" s="6">
        <f>N2/$N$16</f>
        <v>0.25630070237275321</v>
      </c>
      <c r="P2" s="5">
        <v>13275016</v>
      </c>
      <c r="Q2" s="6">
        <f>P2/$P$16</f>
        <v>0.17881891374598258</v>
      </c>
      <c r="R2" s="5">
        <v>74639953</v>
      </c>
      <c r="S2" s="6">
        <f>R2/$R$16</f>
        <v>0.45732321300443735</v>
      </c>
      <c r="T2" s="5">
        <v>8667909</v>
      </c>
      <c r="U2" s="6">
        <f>T2/$T$16</f>
        <v>0.34216759764362947</v>
      </c>
      <c r="V2" s="5">
        <v>221893.46</v>
      </c>
      <c r="W2" s="6">
        <f>V2/$V$16</f>
        <v>3.1600985527839337E-3</v>
      </c>
      <c r="X2" s="5">
        <v>23062148</v>
      </c>
      <c r="Y2" s="6">
        <f>X2/$X$16</f>
        <v>0.35962417877152192</v>
      </c>
      <c r="Z2" s="5">
        <v>4638277</v>
      </c>
      <c r="AA2" s="6">
        <f>Z2/$Z$16</f>
        <v>1.9698551591016408E-2</v>
      </c>
      <c r="AB2" s="5">
        <v>14526985</v>
      </c>
      <c r="AC2" s="6">
        <f>AB2/$AB$16</f>
        <v>0.28257312163325604</v>
      </c>
      <c r="AD2" s="5">
        <v>414358198.45999998</v>
      </c>
      <c r="AE2" s="7">
        <v>0.20147012359912944</v>
      </c>
      <c r="AF2" s="7"/>
      <c r="AG2" s="5">
        <v>74639953</v>
      </c>
    </row>
    <row r="3" spans="1:36" x14ac:dyDescent="0.25">
      <c r="A3" s="4" t="s">
        <v>2</v>
      </c>
      <c r="C3" s="6"/>
      <c r="E3" s="6">
        <f t="shared" ref="E3:E16" si="0">D3/$D$16</f>
        <v>0</v>
      </c>
      <c r="G3" s="6">
        <f t="shared" ref="G3:G16" si="1">F3/$F$16</f>
        <v>0</v>
      </c>
      <c r="I3" s="6">
        <f t="shared" ref="I3:I16" si="2">H3/$H$16</f>
        <v>0</v>
      </c>
      <c r="K3" s="6">
        <f t="shared" ref="K3:K16" si="3">J3/$J$16</f>
        <v>0</v>
      </c>
      <c r="L3" s="5">
        <v>12463650</v>
      </c>
      <c r="M3" s="6">
        <f t="shared" ref="M3:M16" si="4">L3/$L$16</f>
        <v>1.9942063702093785E-2</v>
      </c>
      <c r="N3" s="4" t="s">
        <v>14</v>
      </c>
      <c r="O3" s="6"/>
      <c r="Q3" s="6"/>
      <c r="R3" s="4" t="s">
        <v>14</v>
      </c>
      <c r="S3" s="6"/>
      <c r="T3" s="4" t="s">
        <v>14</v>
      </c>
      <c r="U3" s="6"/>
      <c r="V3" s="5">
        <v>22189346</v>
      </c>
      <c r="W3" s="6">
        <f>V3/$V$16</f>
        <v>0.31600985527839337</v>
      </c>
      <c r="Y3" s="6"/>
      <c r="Z3" s="4" t="s">
        <v>14</v>
      </c>
      <c r="AA3" s="6"/>
      <c r="AB3" s="4" t="s">
        <v>14</v>
      </c>
      <c r="AC3" s="6"/>
      <c r="AD3" s="5">
        <v>34652996</v>
      </c>
      <c r="AE3" s="7">
        <v>1.6849053338748168E-2</v>
      </c>
      <c r="AF3" s="7"/>
      <c r="AG3" s="4" t="s">
        <v>14</v>
      </c>
    </row>
    <row r="4" spans="1:36" x14ac:dyDescent="0.25">
      <c r="A4" s="4" t="s">
        <v>3</v>
      </c>
      <c r="B4" s="5">
        <v>21034296</v>
      </c>
      <c r="C4" s="6">
        <f t="shared" ref="C3:C16" si="5">B4/$B$16</f>
        <v>0.19407520737493864</v>
      </c>
      <c r="D4" s="5">
        <v>9976928</v>
      </c>
      <c r="E4" s="6">
        <f t="shared" si="0"/>
        <v>0.37402202768337811</v>
      </c>
      <c r="F4" s="5">
        <v>13416747</v>
      </c>
      <c r="G4" s="6">
        <f t="shared" si="1"/>
        <v>0.1716014602501901</v>
      </c>
      <c r="H4" s="5">
        <v>27507974</v>
      </c>
      <c r="I4" s="6">
        <f t="shared" si="2"/>
        <v>0.21444690265348748</v>
      </c>
      <c r="J4" s="5">
        <v>48337926</v>
      </c>
      <c r="K4" s="6">
        <f t="shared" si="3"/>
        <v>0.20260502816923812</v>
      </c>
      <c r="L4" s="5">
        <v>133771426</v>
      </c>
      <c r="M4" s="6">
        <f t="shared" si="4"/>
        <v>0.21403668257789049</v>
      </c>
      <c r="N4" s="5">
        <v>33321898</v>
      </c>
      <c r="O4" s="6">
        <f>N4/$N$16</f>
        <v>0.1988377248388235</v>
      </c>
      <c r="P4" s="5">
        <v>12651987</v>
      </c>
      <c r="Q4" s="6">
        <f>P4/$P$16</f>
        <v>0.17042650434984735</v>
      </c>
      <c r="R4" s="5">
        <v>34789507</v>
      </c>
      <c r="S4" s="6">
        <f>R4/$R$16</f>
        <v>0.21315727677481741</v>
      </c>
      <c r="T4" s="5">
        <v>3978006</v>
      </c>
      <c r="U4" s="6">
        <f>T4/$T$16</f>
        <v>0.15703265417668136</v>
      </c>
      <c r="W4" s="6"/>
      <c r="X4" s="5">
        <v>18121182</v>
      </c>
      <c r="Y4" s="6">
        <f>X4/$X$16</f>
        <v>0.28257624550494104</v>
      </c>
      <c r="Z4" s="5">
        <v>2841955</v>
      </c>
      <c r="AA4" s="6">
        <f>Z4/$Z$16</f>
        <v>1.2069653706936226E-2</v>
      </c>
      <c r="AB4" s="5">
        <v>11289850</v>
      </c>
      <c r="AC4" s="6">
        <f>AB4/$AB$16</f>
        <v>0.21960566196435224</v>
      </c>
      <c r="AD4" s="5">
        <v>371039682</v>
      </c>
      <c r="AE4" s="7">
        <v>0.18040770249158711</v>
      </c>
      <c r="AF4" s="7"/>
      <c r="AG4" s="5">
        <v>34789507</v>
      </c>
    </row>
    <row r="5" spans="1:36" x14ac:dyDescent="0.25">
      <c r="A5" s="4" t="s">
        <v>4</v>
      </c>
      <c r="B5" s="5">
        <v>8382155</v>
      </c>
      <c r="C5" s="6">
        <f t="shared" si="5"/>
        <v>7.7338859825585735E-2</v>
      </c>
      <c r="D5" s="5">
        <v>2353676</v>
      </c>
      <c r="E5" s="6">
        <f t="shared" si="0"/>
        <v>8.8236245668977739E-2</v>
      </c>
      <c r="F5" s="5">
        <v>14303895</v>
      </c>
      <c r="G5" s="6">
        <f t="shared" si="1"/>
        <v>0.18294816688914184</v>
      </c>
      <c r="H5" s="5">
        <v>30785010</v>
      </c>
      <c r="I5" s="6">
        <f t="shared" si="2"/>
        <v>0.23999404836781649</v>
      </c>
      <c r="J5" s="5">
        <v>19225578</v>
      </c>
      <c r="K5" s="6">
        <f t="shared" si="3"/>
        <v>8.0582662405910513E-2</v>
      </c>
      <c r="L5" s="5">
        <v>55224861</v>
      </c>
      <c r="M5" s="6">
        <f t="shared" si="4"/>
        <v>8.8360768795760047E-2</v>
      </c>
      <c r="N5" s="5">
        <v>30035019</v>
      </c>
      <c r="O5" s="6">
        <f>N5/$N$16</f>
        <v>0.17922433000217564</v>
      </c>
      <c r="P5" s="5">
        <v>6745758</v>
      </c>
      <c r="Q5" s="6">
        <f>P5/$P$16</f>
        <v>9.0867620645675454E-2</v>
      </c>
      <c r="R5" s="5">
        <v>16516215</v>
      </c>
      <c r="S5" s="6">
        <f>R5/$R$16</f>
        <v>0.10119578331556671</v>
      </c>
      <c r="T5" s="5">
        <v>1332280</v>
      </c>
      <c r="U5" s="6">
        <f>T5/$T$16</f>
        <v>5.2592043477689338E-2</v>
      </c>
      <c r="V5" s="5">
        <v>18126627</v>
      </c>
      <c r="W5" s="6">
        <f>V5/$V$16</f>
        <v>0.25815059060124701</v>
      </c>
      <c r="X5" s="5">
        <v>4426678</v>
      </c>
      <c r="Y5" s="6">
        <f>X5/$X$16</f>
        <v>6.9028281339446912E-2</v>
      </c>
      <c r="Z5" s="5">
        <v>2687864</v>
      </c>
      <c r="AA5" s="6">
        <f>Z5/$Z$16</f>
        <v>1.141523623397993E-2</v>
      </c>
      <c r="AB5" s="5">
        <v>6331496</v>
      </c>
      <c r="AC5" s="6">
        <f>AB5/$AB$16</f>
        <v>0.12315773640080678</v>
      </c>
      <c r="AD5" s="5">
        <v>216477112</v>
      </c>
      <c r="AE5" s="7">
        <v>0.10525596132311794</v>
      </c>
      <c r="AF5" s="7"/>
      <c r="AG5" s="5">
        <v>16516215</v>
      </c>
    </row>
    <row r="6" spans="1:36" x14ac:dyDescent="0.25">
      <c r="A6" s="4" t="s">
        <v>5</v>
      </c>
      <c r="B6" s="5">
        <v>5601891</v>
      </c>
      <c r="C6" s="6">
        <f t="shared" si="5"/>
        <v>5.1686453281669251E-2</v>
      </c>
      <c r="D6" s="5">
        <v>1076786</v>
      </c>
      <c r="E6" s="6">
        <f t="shared" si="0"/>
        <v>4.0367303753327075E-2</v>
      </c>
      <c r="F6" s="5">
        <v>6155895</v>
      </c>
      <c r="G6" s="6">
        <f t="shared" si="1"/>
        <v>7.8734477973449457E-2</v>
      </c>
      <c r="H6" s="5">
        <v>6910208</v>
      </c>
      <c r="I6" s="6">
        <f t="shared" si="2"/>
        <v>5.387065955098512E-2</v>
      </c>
      <c r="J6" s="5">
        <v>15051388</v>
      </c>
      <c r="K6" s="6">
        <f t="shared" si="3"/>
        <v>6.3086837646409002E-2</v>
      </c>
      <c r="L6" s="5">
        <v>30330426</v>
      </c>
      <c r="M6" s="6">
        <f t="shared" si="4"/>
        <v>4.8529225981445372E-2</v>
      </c>
      <c r="N6" s="5">
        <v>5098174</v>
      </c>
      <c r="O6" s="6">
        <f>N6/$N$16</f>
        <v>3.0421716043679273E-2</v>
      </c>
      <c r="P6" s="5">
        <v>3510436</v>
      </c>
      <c r="Q6" s="6">
        <f>P6/$P$16</f>
        <v>4.7286749205785676E-2</v>
      </c>
      <c r="R6" s="5">
        <v>3404337</v>
      </c>
      <c r="S6" s="6">
        <f>R6/$R$16</f>
        <v>2.0858565318092943E-2</v>
      </c>
      <c r="T6" s="5">
        <v>865219</v>
      </c>
      <c r="U6" s="6">
        <f>T6/$T$16</f>
        <v>3.415470866914079E-2</v>
      </c>
      <c r="V6" s="5">
        <v>7189847</v>
      </c>
      <c r="W6" s="6">
        <f>V6/$V$16</f>
        <v>0.10239429814397372</v>
      </c>
      <c r="X6" s="5">
        <v>1310740</v>
      </c>
      <c r="Y6" s="6">
        <f>X6/$X$16</f>
        <v>2.0439284150070697E-2</v>
      </c>
      <c r="Z6" s="4" t="s">
        <v>14</v>
      </c>
      <c r="AA6" s="6"/>
      <c r="AB6" s="5">
        <v>3295741</v>
      </c>
      <c r="AC6" s="6">
        <f>AB6/$AB$16</f>
        <v>6.4107440220025624E-2</v>
      </c>
      <c r="AD6" s="5">
        <v>89801088</v>
      </c>
      <c r="AE6" s="7">
        <v>4.3663275798422101E-2</v>
      </c>
      <c r="AF6" s="7"/>
      <c r="AG6" s="5">
        <v>3404337</v>
      </c>
    </row>
    <row r="7" spans="1:36" x14ac:dyDescent="0.25">
      <c r="A7" s="4" t="s">
        <v>6</v>
      </c>
      <c r="B7" s="5">
        <v>12459307</v>
      </c>
      <c r="C7" s="6">
        <f t="shared" si="5"/>
        <v>0.11495714378903028</v>
      </c>
      <c r="D7" s="5">
        <v>3035861</v>
      </c>
      <c r="E7" s="6">
        <f t="shared" si="0"/>
        <v>0.11381047221999477</v>
      </c>
      <c r="F7" s="5">
        <v>7957814</v>
      </c>
      <c r="G7" s="6">
        <f t="shared" si="1"/>
        <v>0.10178119202809789</v>
      </c>
      <c r="H7" s="5">
        <v>16285971</v>
      </c>
      <c r="I7" s="6">
        <f t="shared" si="2"/>
        <v>0.12696231418767953</v>
      </c>
      <c r="J7" s="5">
        <v>23143259</v>
      </c>
      <c r="K7" s="6">
        <f t="shared" si="3"/>
        <v>9.7003347674101154E-2</v>
      </c>
      <c r="L7" s="5">
        <v>85653844</v>
      </c>
      <c r="M7" s="6">
        <f t="shared" si="4"/>
        <v>0.13704768774614207</v>
      </c>
      <c r="N7" s="5">
        <v>21555773</v>
      </c>
      <c r="O7" s="6">
        <f>N7/$N$16</f>
        <v>0.12862715264485058</v>
      </c>
      <c r="P7" s="5">
        <v>7971141</v>
      </c>
      <c r="Q7" s="6">
        <f>P7/$P$16</f>
        <v>0.1073739402601146</v>
      </c>
      <c r="R7" s="5">
        <v>21013752</v>
      </c>
      <c r="S7" s="6">
        <f>R7/$R$16</f>
        <v>0.12875244685535134</v>
      </c>
      <c r="T7" s="5">
        <v>2670423</v>
      </c>
      <c r="U7" s="6">
        <f>T7/$T$16</f>
        <v>0.10541553015869157</v>
      </c>
      <c r="V7" s="5">
        <v>5549080</v>
      </c>
      <c r="W7" s="6">
        <f>V7/$V$16</f>
        <v>7.9027293897180523E-2</v>
      </c>
      <c r="X7" s="5">
        <v>4214185</v>
      </c>
      <c r="Y7" s="6">
        <f>X7/$X$16</f>
        <v>6.5714729600047053E-2</v>
      </c>
      <c r="Z7" s="5">
        <v>27400401</v>
      </c>
      <c r="AA7" s="6">
        <f>Z7/$Z$16</f>
        <v>0.11636825759070396</v>
      </c>
      <c r="AB7" s="5">
        <v>5227991</v>
      </c>
      <c r="AC7" s="6">
        <f>AB7/$AB$16</f>
        <v>0.10169279700781463</v>
      </c>
      <c r="AD7" s="5">
        <v>244138802</v>
      </c>
      <c r="AE7" s="7">
        <v>0.11870568700484303</v>
      </c>
      <c r="AF7" s="7"/>
      <c r="AG7" s="5">
        <v>21013752</v>
      </c>
    </row>
    <row r="8" spans="1:36" x14ac:dyDescent="0.25">
      <c r="A8" s="4" t="s">
        <v>7</v>
      </c>
      <c r="C8" s="6">
        <f t="shared" si="5"/>
        <v>0</v>
      </c>
      <c r="D8" s="5">
        <v>503258</v>
      </c>
      <c r="E8" s="6">
        <f t="shared" si="0"/>
        <v>1.8866486518483595E-2</v>
      </c>
      <c r="F8" s="5">
        <v>4901439</v>
      </c>
      <c r="G8" s="6">
        <f t="shared" si="1"/>
        <v>6.2689867352140688E-2</v>
      </c>
      <c r="H8" s="5">
        <v>2850275</v>
      </c>
      <c r="I8" s="6">
        <f t="shared" si="2"/>
        <v>2.2220198603527436E-2</v>
      </c>
      <c r="J8" s="5">
        <v>9253115</v>
      </c>
      <c r="K8" s="6">
        <f t="shared" si="3"/>
        <v>3.8783782846376152E-2</v>
      </c>
      <c r="L8" s="5">
        <v>26113492</v>
      </c>
      <c r="M8" s="6">
        <f t="shared" si="4"/>
        <v>4.1782055894390199E-2</v>
      </c>
      <c r="N8" s="5">
        <v>5971772</v>
      </c>
      <c r="O8" s="6">
        <f>N8/$N$16</f>
        <v>3.5634631548784851E-2</v>
      </c>
      <c r="P8" s="5">
        <v>4435328</v>
      </c>
      <c r="Q8" s="6">
        <f>P8/$P$16</f>
        <v>5.9745354360939487E-2</v>
      </c>
      <c r="R8" s="5">
        <v>2340797</v>
      </c>
      <c r="S8" s="6">
        <f>R8/$R$16</f>
        <v>1.4342195593707675E-2</v>
      </c>
      <c r="T8" s="5">
        <v>114229</v>
      </c>
      <c r="U8" s="6">
        <f>T8/$T$16</f>
        <v>4.5092146804072532E-3</v>
      </c>
      <c r="V8" s="5">
        <v>400793</v>
      </c>
      <c r="W8" s="6">
        <f>V8/$V$16</f>
        <v>5.7078986431863795E-3</v>
      </c>
      <c r="X8" s="5">
        <v>480753</v>
      </c>
      <c r="Y8" s="6">
        <f>X8/$X$16</f>
        <v>7.4967172536116525E-3</v>
      </c>
      <c r="Z8" s="5">
        <v>384795</v>
      </c>
      <c r="AA8" s="6">
        <f>Z8/$Z$16</f>
        <v>1.6342068745495706E-3</v>
      </c>
      <c r="AB8" s="5">
        <v>3012494</v>
      </c>
      <c r="AC8" s="6">
        <f>AB8/$AB$16</f>
        <v>5.8597832480824757E-2</v>
      </c>
      <c r="AD8" s="5">
        <v>60762540</v>
      </c>
      <c r="AE8" s="7">
        <v>2.9544091294669558E-2</v>
      </c>
      <c r="AF8" s="7"/>
      <c r="AG8" s="5">
        <v>2340797</v>
      </c>
    </row>
    <row r="9" spans="1:36" x14ac:dyDescent="0.25">
      <c r="A9" s="4" t="s">
        <v>8</v>
      </c>
      <c r="C9" s="6">
        <f t="shared" si="5"/>
        <v>0</v>
      </c>
      <c r="D9" s="5">
        <v>228526</v>
      </c>
      <c r="E9" s="6">
        <f t="shared" si="0"/>
        <v>8.5671418996279888E-3</v>
      </c>
      <c r="F9" s="5">
        <v>150276</v>
      </c>
      <c r="G9" s="6">
        <f t="shared" si="1"/>
        <v>1.9220442213419965E-3</v>
      </c>
      <c r="H9" s="5">
        <v>847095</v>
      </c>
      <c r="I9" s="6">
        <f t="shared" si="2"/>
        <v>6.6037905591758948E-3</v>
      </c>
      <c r="J9" s="5">
        <v>804936</v>
      </c>
      <c r="K9" s="6">
        <f t="shared" si="3"/>
        <v>3.3738328151363766E-3</v>
      </c>
      <c r="L9" s="5">
        <v>2437760</v>
      </c>
      <c r="M9" s="6">
        <f t="shared" si="4"/>
        <v>3.9004597537973342E-3</v>
      </c>
      <c r="N9" s="5">
        <v>860825</v>
      </c>
      <c r="O9" s="6">
        <f>N9/$N$16</f>
        <v>5.1366967297115027E-3</v>
      </c>
      <c r="P9" s="5">
        <v>245859</v>
      </c>
      <c r="Q9" s="6">
        <f>P9/$P$16</f>
        <v>3.3118031130564009E-3</v>
      </c>
      <c r="R9" s="5">
        <v>599180</v>
      </c>
      <c r="S9" s="6">
        <f>R9/$R$16</f>
        <v>3.6712097443040831E-3</v>
      </c>
      <c r="T9" s="5">
        <v>124189</v>
      </c>
      <c r="U9" s="6">
        <f>T9/$T$16</f>
        <v>4.9023878519911437E-3</v>
      </c>
      <c r="V9" s="5">
        <v>438748</v>
      </c>
      <c r="W9" s="6">
        <f>V9/$V$16</f>
        <v>6.2484352618452357E-3</v>
      </c>
      <c r="X9" s="5">
        <v>108829</v>
      </c>
      <c r="Y9" s="6">
        <f>X9/$X$16</f>
        <v>1.6970465956391381E-3</v>
      </c>
      <c r="Z9" s="5">
        <v>106199</v>
      </c>
      <c r="AA9" s="6">
        <f>Z9/$Z$16</f>
        <v>4.5102232583658794E-4</v>
      </c>
      <c r="AB9" s="5">
        <v>192867</v>
      </c>
      <c r="AC9" s="6">
        <f>AB9/$AB$16</f>
        <v>3.7515720054809168E-3</v>
      </c>
      <c r="AD9" s="5">
        <v>7145289</v>
      </c>
      <c r="AE9" s="7">
        <v>3.4741975984347948E-3</v>
      </c>
      <c r="AF9" s="7"/>
      <c r="AG9" s="5">
        <v>599180</v>
      </c>
    </row>
    <row r="10" spans="1:36" x14ac:dyDescent="0.25">
      <c r="A10" s="4" t="s">
        <v>0</v>
      </c>
      <c r="B10" s="5">
        <v>2009785</v>
      </c>
      <c r="C10" s="6">
        <f t="shared" si="5"/>
        <v>1.8543498705829806E-2</v>
      </c>
      <c r="D10" s="5">
        <v>365906</v>
      </c>
      <c r="E10" s="6">
        <f t="shared" si="0"/>
        <v>1.3717339050809442E-2</v>
      </c>
      <c r="F10" s="5">
        <v>34454</v>
      </c>
      <c r="G10" s="6">
        <f t="shared" si="1"/>
        <v>4.406699113771803E-4</v>
      </c>
      <c r="H10" s="5">
        <v>1745074</v>
      </c>
      <c r="I10" s="6">
        <f t="shared" si="2"/>
        <v>1.3604263047548758E-2</v>
      </c>
      <c r="J10" s="5">
        <v>8256873</v>
      </c>
      <c r="K10" s="6">
        <f t="shared" si="3"/>
        <v>3.4608104343467727E-2</v>
      </c>
      <c r="L10" s="5">
        <v>14214436</v>
      </c>
      <c r="M10" s="6">
        <f t="shared" si="4"/>
        <v>2.2743352725833537E-2</v>
      </c>
      <c r="N10" s="5">
        <v>2107157</v>
      </c>
      <c r="O10" s="6">
        <f>N10/$N$16</f>
        <v>1.2573782674630383E-2</v>
      </c>
      <c r="P10" s="5">
        <v>2428248</v>
      </c>
      <c r="Q10" s="6">
        <f>P10/$P$16</f>
        <v>3.2709314223489806E-2</v>
      </c>
      <c r="R10" s="5">
        <v>2205695</v>
      </c>
      <c r="S10" s="6">
        <f>R10/$R$16</f>
        <v>1.3514417999537358E-2</v>
      </c>
      <c r="T10" s="5">
        <v>259759</v>
      </c>
      <c r="U10" s="6">
        <f>T10/$T$16</f>
        <v>1.0254043160387534E-2</v>
      </c>
      <c r="V10" s="5">
        <v>2445277</v>
      </c>
      <c r="W10" s="6">
        <f>V10/$V$16</f>
        <v>3.4824443716618955E-2</v>
      </c>
      <c r="X10" s="5">
        <v>1232817</v>
      </c>
      <c r="Y10" s="6">
        <f>X10/$X$16</f>
        <v>1.9224176395042272E-2</v>
      </c>
      <c r="Z10" s="5">
        <v>355309</v>
      </c>
      <c r="AA10" s="6">
        <f>Z10/$Z$16</f>
        <v>1.508981172804567E-3</v>
      </c>
      <c r="AB10" s="5">
        <v>2798994</v>
      </c>
      <c r="AC10" s="6">
        <f>AB10/$AB$16</f>
        <v>5.4444915583843026E-2</v>
      </c>
      <c r="AD10" s="5">
        <v>40459784</v>
      </c>
      <c r="AE10" s="7">
        <v>1.9672442137188648E-2</v>
      </c>
      <c r="AF10" s="7"/>
      <c r="AG10" s="5">
        <v>2205695</v>
      </c>
    </row>
    <row r="11" spans="1:36" x14ac:dyDescent="0.25">
      <c r="A11" s="4" t="s">
        <v>9</v>
      </c>
      <c r="C11" s="6">
        <f t="shared" si="5"/>
        <v>0</v>
      </c>
      <c r="D11" s="5">
        <v>377424</v>
      </c>
      <c r="E11" s="6">
        <f t="shared" si="0"/>
        <v>1.4149133859277255E-2</v>
      </c>
      <c r="F11" s="5">
        <v>94452</v>
      </c>
      <c r="G11" s="6">
        <f t="shared" si="1"/>
        <v>1.2080499933069435E-3</v>
      </c>
      <c r="H11" s="5">
        <v>1423308</v>
      </c>
      <c r="I11" s="6">
        <f t="shared" si="2"/>
        <v>1.1095836869772014E-2</v>
      </c>
      <c r="J11" s="5">
        <v>2123127</v>
      </c>
      <c r="K11" s="6">
        <f t="shared" si="3"/>
        <v>8.8989379817799794E-3</v>
      </c>
      <c r="L11" s="5">
        <v>3740246</v>
      </c>
      <c r="M11" s="6">
        <f t="shared" si="4"/>
        <v>5.9844607312866992E-3</v>
      </c>
      <c r="N11" s="5">
        <v>2546256</v>
      </c>
      <c r="O11" s="6">
        <f>N11/$N$16</f>
        <v>1.5193964938527914E-2</v>
      </c>
      <c r="P11" s="5">
        <v>196794</v>
      </c>
      <c r="Q11" s="6">
        <f>P11/$P$16</f>
        <v>2.6508811222319354E-3</v>
      </c>
      <c r="R11" s="5">
        <v>2328712</v>
      </c>
      <c r="S11" s="6">
        <f>R11/$R$16</f>
        <v>1.4268150115287309E-2</v>
      </c>
      <c r="T11" s="5">
        <v>341792</v>
      </c>
      <c r="U11" s="6">
        <f>T11/$T$16</f>
        <v>1.3492313721084451E-2</v>
      </c>
      <c r="V11" s="5">
        <v>1117114</v>
      </c>
      <c r="W11" s="6">
        <f>V11/$V$16</f>
        <v>1.5909393339914892E-2</v>
      </c>
      <c r="X11" s="5">
        <v>373512</v>
      </c>
      <c r="Y11" s="6">
        <f>X11/$X$16</f>
        <v>5.8244334509217743E-3</v>
      </c>
      <c r="Z11" s="5">
        <v>526069</v>
      </c>
      <c r="AA11" s="6">
        <f>Z11/$Z$16</f>
        <v>2.2341911310890684E-3</v>
      </c>
      <c r="AB11" s="5">
        <v>78230</v>
      </c>
      <c r="AC11" s="6">
        <f>AB11/$AB$16</f>
        <v>1.5216987768191142E-3</v>
      </c>
      <c r="AD11" s="5">
        <v>15267036</v>
      </c>
      <c r="AE11" s="7">
        <v>7.4231706802086739E-3</v>
      </c>
      <c r="AF11" s="7"/>
      <c r="AG11" s="5">
        <v>2328712</v>
      </c>
    </row>
    <row r="12" spans="1:36" x14ac:dyDescent="0.25">
      <c r="A12" s="4" t="s">
        <v>10</v>
      </c>
      <c r="B12" s="5">
        <v>13854695</v>
      </c>
      <c r="C12" s="6">
        <f t="shared" si="5"/>
        <v>0.12783184211354282</v>
      </c>
      <c r="D12" s="5">
        <v>3484479</v>
      </c>
      <c r="E12" s="6">
        <f t="shared" si="0"/>
        <v>0.13062857635137284</v>
      </c>
      <c r="F12" s="5">
        <v>8508791</v>
      </c>
      <c r="G12" s="6">
        <f t="shared" si="1"/>
        <v>0.10882823985304897</v>
      </c>
      <c r="H12" s="5">
        <v>14126546</v>
      </c>
      <c r="I12" s="6">
        <f t="shared" si="2"/>
        <v>0.11012785001512698</v>
      </c>
      <c r="J12" s="5">
        <v>12530143</v>
      </c>
      <c r="K12" s="6">
        <f t="shared" si="3"/>
        <v>5.2519215977110435E-2</v>
      </c>
      <c r="L12" s="5">
        <v>55425168</v>
      </c>
      <c r="M12" s="6">
        <f t="shared" si="4"/>
        <v>8.8681263590942458E-2</v>
      </c>
      <c r="N12" s="5">
        <v>11664749</v>
      </c>
      <c r="O12" s="6">
        <f>N12/$N$16</f>
        <v>6.9605643471327527E-2</v>
      </c>
      <c r="P12" s="5">
        <v>6799783</v>
      </c>
      <c r="Q12" s="6">
        <f>P12/$P$16</f>
        <v>9.1595355498509279E-2</v>
      </c>
      <c r="R12" s="4" t="s">
        <v>14</v>
      </c>
      <c r="S12" s="6"/>
      <c r="T12" s="5">
        <v>3937786</v>
      </c>
      <c r="U12" s="6">
        <f>T12/$T$16</f>
        <v>0.15544496090749421</v>
      </c>
      <c r="V12" s="5">
        <v>6963177</v>
      </c>
      <c r="W12" s="6">
        <f>V12/$V$16</f>
        <v>9.9166174435597929E-2</v>
      </c>
      <c r="X12" s="5">
        <v>6071606</v>
      </c>
      <c r="Y12" s="6">
        <f>X12/$X$16</f>
        <v>9.4678792347280272E-2</v>
      </c>
      <c r="Z12" s="5">
        <v>28474694</v>
      </c>
      <c r="AA12" s="6">
        <f>Z12/$Z$16</f>
        <v>0.12093073113084997</v>
      </c>
      <c r="AB12" s="4" t="s">
        <v>14</v>
      </c>
      <c r="AC12" s="6"/>
      <c r="AD12" s="5">
        <v>171841617</v>
      </c>
      <c r="AE12" s="7">
        <v>8.3553196111809017E-2</v>
      </c>
      <c r="AF12" s="7"/>
      <c r="AG12" s="4" t="s">
        <v>14</v>
      </c>
    </row>
    <row r="13" spans="1:36" x14ac:dyDescent="0.25">
      <c r="A13" s="4" t="s">
        <v>11</v>
      </c>
      <c r="B13" s="5">
        <v>8179269</v>
      </c>
      <c r="C13" s="6">
        <f t="shared" si="5"/>
        <v>7.5466910199913848E-2</v>
      </c>
      <c r="D13" s="5">
        <v>775462</v>
      </c>
      <c r="E13" s="6">
        <f t="shared" si="0"/>
        <v>2.9071059712108552E-2</v>
      </c>
      <c r="F13" s="5">
        <v>2774327</v>
      </c>
      <c r="G13" s="6">
        <f t="shared" si="1"/>
        <v>3.5483904139470557E-2</v>
      </c>
      <c r="H13" s="5">
        <v>2776750</v>
      </c>
      <c r="I13" s="6">
        <f t="shared" si="2"/>
        <v>2.164701176986249E-2</v>
      </c>
      <c r="J13" s="5">
        <v>20891041</v>
      </c>
      <c r="K13" s="6">
        <f t="shared" si="3"/>
        <v>8.7563333815557337E-2</v>
      </c>
      <c r="L13" s="5">
        <v>32637048</v>
      </c>
      <c r="M13" s="6">
        <f t="shared" si="4"/>
        <v>5.2219862581530496E-2</v>
      </c>
      <c r="N13" s="5">
        <v>10528181</v>
      </c>
      <c r="O13" s="6">
        <f>N13/$N$16</f>
        <v>6.2823538945210436E-2</v>
      </c>
      <c r="P13" s="5">
        <v>4419705</v>
      </c>
      <c r="Q13" s="6">
        <f>P13/$P$16</f>
        <v>5.9534907315945081E-2</v>
      </c>
      <c r="R13" s="5">
        <v>4323684</v>
      </c>
      <c r="S13" s="6">
        <f>R13/$R$16</f>
        <v>2.64914563772016E-2</v>
      </c>
      <c r="T13" s="5">
        <v>2125077</v>
      </c>
      <c r="U13" s="6">
        <f>T13/$T$16</f>
        <v>8.3887877906624456E-2</v>
      </c>
      <c r="V13" s="5">
        <v>1736528</v>
      </c>
      <c r="W13" s="6">
        <f>V13/$V$16</f>
        <v>2.4730785754878845E-2</v>
      </c>
      <c r="X13" s="5">
        <v>3563952</v>
      </c>
      <c r="Y13" s="6">
        <f>X13/$X$16</f>
        <v>5.5575192353336862E-2</v>
      </c>
      <c r="Z13" s="5">
        <v>17616788</v>
      </c>
      <c r="AA13" s="6">
        <f>Z13/$Z$16</f>
        <v>7.4817697883502593E-2</v>
      </c>
      <c r="AB13" s="5">
        <v>1318720</v>
      </c>
      <c r="AC13" s="6">
        <f>AB13/$AB$16</f>
        <v>2.5651215786359483E-2</v>
      </c>
      <c r="AD13" s="5">
        <v>113666532</v>
      </c>
      <c r="AE13" s="7">
        <v>5.5267182684536863E-2</v>
      </c>
      <c r="AF13" s="7"/>
      <c r="AG13" s="5">
        <v>4323684</v>
      </c>
    </row>
    <row r="14" spans="1:36" x14ac:dyDescent="0.25">
      <c r="A14" s="4" t="s">
        <v>12</v>
      </c>
      <c r="B14" s="5">
        <v>309887</v>
      </c>
      <c r="C14" s="6">
        <f t="shared" si="5"/>
        <v>2.8592059267302126E-3</v>
      </c>
      <c r="E14" s="6">
        <f t="shared" si="0"/>
        <v>0</v>
      </c>
      <c r="F14" s="5">
        <v>357000</v>
      </c>
      <c r="G14" s="6">
        <f t="shared" si="1"/>
        <v>4.5660636896050783E-3</v>
      </c>
      <c r="I14" s="6">
        <f t="shared" si="2"/>
        <v>0</v>
      </c>
      <c r="J14" s="5">
        <v>1850</v>
      </c>
      <c r="K14" s="6">
        <f t="shared" si="3"/>
        <v>7.7541453084497368E-6</v>
      </c>
      <c r="L14" s="5">
        <v>264044</v>
      </c>
      <c r="M14" s="6">
        <f t="shared" si="4"/>
        <v>4.22475139157121E-4</v>
      </c>
      <c r="N14" s="5">
        <v>1982</v>
      </c>
      <c r="O14" s="6">
        <f>N14/$N$16</f>
        <v>1.1826948471859202E-5</v>
      </c>
      <c r="P14" s="4">
        <v>400</v>
      </c>
      <c r="Q14" s="6">
        <f>P14/$P$16</f>
        <v>5.38813403301307E-6</v>
      </c>
      <c r="R14" s="4" t="s">
        <v>14</v>
      </c>
      <c r="S14" s="6"/>
      <c r="T14" s="5">
        <v>7126</v>
      </c>
      <c r="U14" s="6">
        <f>T14/$T$16</f>
        <v>2.8130040368542212E-4</v>
      </c>
      <c r="V14" s="5">
        <v>250</v>
      </c>
      <c r="W14" s="6">
        <f>V14/$V$16</f>
        <v>3.5603782022056144E-6</v>
      </c>
      <c r="X14" s="5">
        <v>55264</v>
      </c>
      <c r="Y14" s="6">
        <f>X14/$X$16</f>
        <v>8.6177014455155636E-4</v>
      </c>
      <c r="Z14" s="5">
        <v>9037</v>
      </c>
      <c r="AA14" s="6">
        <f>Z14/$Z$16</f>
        <v>3.8379728232706945E-5</v>
      </c>
      <c r="AB14" s="5">
        <v>364213</v>
      </c>
      <c r="AC14" s="6">
        <f>AB14/$AB$16</f>
        <v>7.0845260974257964E-3</v>
      </c>
      <c r="AD14" s="5">
        <v>1371053</v>
      </c>
      <c r="AE14" s="7">
        <v>6.6663630259417364E-4</v>
      </c>
      <c r="AF14" s="7"/>
      <c r="AG14" s="4" t="s">
        <v>14</v>
      </c>
    </row>
    <row r="15" spans="1:36" x14ac:dyDescent="0.25">
      <c r="A15" s="4" t="s">
        <v>13</v>
      </c>
      <c r="B15" s="5">
        <v>1610273</v>
      </c>
      <c r="C15" s="6">
        <f t="shared" si="5"/>
        <v>1.4857358021645438E-2</v>
      </c>
      <c r="E15" s="6">
        <f t="shared" si="0"/>
        <v>0</v>
      </c>
      <c r="F15" s="5">
        <v>12651779</v>
      </c>
      <c r="G15" s="6">
        <f t="shared" si="1"/>
        <v>0.16181744734119902</v>
      </c>
      <c r="H15" s="5">
        <v>2911167</v>
      </c>
      <c r="I15" s="6">
        <f t="shared" si="2"/>
        <v>2.2694900986057538E-2</v>
      </c>
      <c r="J15" s="5">
        <v>40419412</v>
      </c>
      <c r="K15" s="6">
        <f t="shared" si="3"/>
        <v>0.16941513185410648</v>
      </c>
      <c r="L15" s="5">
        <v>45306074</v>
      </c>
      <c r="M15" s="6">
        <f t="shared" si="4"/>
        <v>7.2490531569786937E-2</v>
      </c>
      <c r="N15" s="5">
        <v>939856</v>
      </c>
      <c r="O15" s="6">
        <f>N15/$N$16</f>
        <v>5.6082888410533315E-3</v>
      </c>
      <c r="P15" s="5">
        <v>11556748</v>
      </c>
      <c r="Q15" s="6">
        <f>P15/$P$16</f>
        <v>0.15567326802438933</v>
      </c>
      <c r="R15" s="5">
        <v>1048674</v>
      </c>
      <c r="S15" s="6">
        <f>R15/$R$16</f>
        <v>6.4252849016962184E-3</v>
      </c>
      <c r="T15" s="5">
        <v>908554</v>
      </c>
      <c r="U15" s="6">
        <f>T15/$T$16</f>
        <v>3.5865367242492986E-2</v>
      </c>
      <c r="V15" s="5">
        <v>3838579</v>
      </c>
      <c r="W15" s="6">
        <f>V15/$V$16</f>
        <v>5.4667171996176898E-2</v>
      </c>
      <c r="X15" s="5">
        <v>1106803</v>
      </c>
      <c r="Y15" s="6">
        <f>X15/$X$16</f>
        <v>1.7259152093588886E-2</v>
      </c>
      <c r="Z15" s="5">
        <v>150421457</v>
      </c>
      <c r="AA15" s="6">
        <f>Z15/$Z$16</f>
        <v>0.63883309063049842</v>
      </c>
      <c r="AB15" s="5">
        <v>2972068</v>
      </c>
      <c r="AC15" s="6">
        <f>AB15/$AB$16</f>
        <v>5.781148204299158E-2</v>
      </c>
      <c r="AD15" s="5">
        <v>275691444</v>
      </c>
      <c r="AE15" s="7">
        <v>0.13404727963471047</v>
      </c>
      <c r="AF15" s="7"/>
      <c r="AG15" s="5">
        <v>1048674</v>
      </c>
    </row>
    <row r="16" spans="1:36" x14ac:dyDescent="0.25">
      <c r="A16" s="4" t="s">
        <v>22</v>
      </c>
      <c r="B16" s="5">
        <f>SUM(B2:B15)</f>
        <v>108382190</v>
      </c>
      <c r="C16" s="6">
        <f t="shared" si="5"/>
        <v>1</v>
      </c>
      <c r="D16" s="5">
        <f t="shared" ref="D16:H16" si="6">SUM(D2:D15)</f>
        <v>26674707</v>
      </c>
      <c r="E16" s="6">
        <f t="shared" si="0"/>
        <v>1</v>
      </c>
      <c r="F16" s="5">
        <f>SUM(F2:F15)</f>
        <v>78185506</v>
      </c>
      <c r="G16" s="6">
        <f t="shared" si="1"/>
        <v>1</v>
      </c>
      <c r="H16" s="5">
        <f t="shared" si="6"/>
        <v>128274056</v>
      </c>
      <c r="I16" s="6">
        <f t="shared" si="2"/>
        <v>1</v>
      </c>
      <c r="J16" s="5">
        <f t="shared" ref="J16" si="7">SUM(J2:J15)</f>
        <v>238582065</v>
      </c>
      <c r="K16" s="6">
        <f t="shared" si="3"/>
        <v>1</v>
      </c>
      <c r="L16" s="5">
        <f t="shared" ref="L16" si="8">SUM(L2:L15)</f>
        <v>624992989</v>
      </c>
      <c r="M16" s="6">
        <f t="shared" si="4"/>
        <v>1</v>
      </c>
      <c r="N16" s="5">
        <f t="shared" ref="N16" si="9">SUM(N2:N15)</f>
        <v>167583380</v>
      </c>
      <c r="O16" s="6">
        <f>N16/$N$16</f>
        <v>1</v>
      </c>
      <c r="P16" s="5">
        <f t="shared" ref="P16" si="10">SUM(P2:P15)</f>
        <v>74237203</v>
      </c>
      <c r="Q16" s="6">
        <f>P16/$P$16</f>
        <v>1</v>
      </c>
      <c r="R16" s="5">
        <f t="shared" ref="R16" si="11">SUM(R2:R15)</f>
        <v>163210506</v>
      </c>
      <c r="S16" s="6">
        <f>R16/$R$16</f>
        <v>1</v>
      </c>
      <c r="T16" s="5">
        <f t="shared" ref="T16" si="12">SUM(T2:T15)</f>
        <v>25332349</v>
      </c>
      <c r="U16" s="6">
        <f>T16/$T$16</f>
        <v>1</v>
      </c>
      <c r="V16" s="5">
        <f>SUM(V2:V15)</f>
        <v>70217259.460000008</v>
      </c>
      <c r="W16" s="6">
        <f>V16/$V$16</f>
        <v>1</v>
      </c>
      <c r="X16" s="5">
        <f t="shared" ref="X16" si="13">SUM(X2:X15)</f>
        <v>64128469</v>
      </c>
      <c r="Y16" s="6">
        <f>X16/$X$16</f>
        <v>1</v>
      </c>
      <c r="Z16" s="5">
        <f t="shared" ref="Z16" si="14">SUM(Z2:Z15)</f>
        <v>235462845</v>
      </c>
      <c r="AA16" s="6">
        <f>Z16/$Z$16</f>
        <v>1</v>
      </c>
      <c r="AB16" s="5">
        <f t="shared" ref="AB16" si="15">SUM(AB2:AB15)</f>
        <v>51409649</v>
      </c>
      <c r="AC16" s="6">
        <f>AB16/$AB$16</f>
        <v>1</v>
      </c>
      <c r="AD16" s="5">
        <v>2056673173.46</v>
      </c>
      <c r="AE16" s="7">
        <v>1</v>
      </c>
      <c r="AF16" s="7"/>
      <c r="AG16" s="5">
        <f t="shared" ref="AG16" si="16">SUM(AG2:AG15)</f>
        <v>163210506</v>
      </c>
      <c r="AH16" s="5"/>
    </row>
    <row r="17" spans="2:32" x14ac:dyDescent="0.25">
      <c r="B17" s="7"/>
      <c r="C17" s="7"/>
      <c r="D17" s="7"/>
      <c r="E17" s="7"/>
      <c r="F17" s="7"/>
      <c r="G17" s="7"/>
      <c r="H17" s="7">
        <f>H16/$AD$16</f>
        <v>6.2369684038908767E-2</v>
      </c>
      <c r="I17" s="7"/>
      <c r="J17" s="7">
        <f>J16/$AD$16</f>
        <v>0.11600387853487999</v>
      </c>
      <c r="K17" s="7"/>
      <c r="L17" s="7">
        <f>L16/$AD$16</f>
        <v>0.30388541896939142</v>
      </c>
      <c r="M17" s="7"/>
      <c r="N17" s="7">
        <f>N16/$AD$16</f>
        <v>8.1482747070634312E-2</v>
      </c>
      <c r="O17" s="7"/>
      <c r="P17" s="7">
        <f>P16/$AD$16</f>
        <v>3.6095770566749133E-2</v>
      </c>
      <c r="Q17" s="7"/>
      <c r="R17" s="7">
        <f>R16/$AD$16</f>
        <v>7.935655898376226E-2</v>
      </c>
      <c r="S17" s="7"/>
      <c r="T17" s="7">
        <f>T16/$AD$16</f>
        <v>1.2317148551795746E-2</v>
      </c>
      <c r="U17" s="7"/>
      <c r="V17" s="7">
        <f>V16/$AD$16</f>
        <v>3.4141185077973035E-2</v>
      </c>
      <c r="W17" s="6"/>
      <c r="X17" s="7">
        <f>X16/$AD$16</f>
        <v>3.1180680444289961E-2</v>
      </c>
      <c r="Y17" s="7"/>
      <c r="Z17" s="7">
        <f>Z16/$AD$16</f>
        <v>0.11448724475939662</v>
      </c>
      <c r="AA17" s="7"/>
      <c r="AB17" s="7">
        <f>AB16/$AD$16</f>
        <v>2.4996508761531654E-2</v>
      </c>
      <c r="AC17" s="7"/>
      <c r="AD17" s="7">
        <f>AD16/$AD$16</f>
        <v>1</v>
      </c>
      <c r="AE17" s="7">
        <f>AE16/$AD$16</f>
        <v>4.8622212459633116E-10</v>
      </c>
      <c r="AF17" s="7"/>
    </row>
    <row r="18" spans="2:32" x14ac:dyDescent="0.25">
      <c r="AD18" s="5"/>
    </row>
    <row r="19" spans="2:32" x14ac:dyDescent="0.25">
      <c r="V19" s="5" t="s">
        <v>42</v>
      </c>
    </row>
    <row r="20" spans="2:32" x14ac:dyDescent="0.25">
      <c r="AD20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Goats in Trees</dc:creator>
  <cp:lastModifiedBy>Goats in Trees</cp:lastModifiedBy>
  <dcterms:created xsi:type="dcterms:W3CDTF">2015-03-08T22:54:50Z</dcterms:created>
  <dcterms:modified xsi:type="dcterms:W3CDTF">2015-03-10T23:08:36Z</dcterms:modified>
</cp:coreProperties>
</file>