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320" windowHeight="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<sst xmlns="http://schemas.openxmlformats.org/spreadsheetml/2006/main" count="46" uniqueCount="46">
  <si>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Adventist Medical Center</t>
  </si>
  <si>
    <t>Albany General Hospital</t>
  </si>
  <si>
    <t>Asante Three Rivers Comm.</t>
  </si>
  <si>
    <t>Bay Area Hospital</t>
  </si>
  <si>
    <t>Legacy Emanuel Hospital</t>
  </si>
  <si>
    <t>Legacy Good Samaritan Hosp.</t>
  </si>
  <si>
    <t>Legacy Meridian Park Hosp.l</t>
  </si>
  <si>
    <t>McKenzie Willamette MC</t>
  </si>
  <si>
    <t>Mercy Medical Center</t>
  </si>
  <si>
    <t>Sky Lakes Medical Center</t>
  </si>
  <si>
    <t>OHSU</t>
  </si>
  <si>
    <t>Providence Medford MC</t>
  </si>
  <si>
    <t>Providence Milwaukie Hosp.</t>
  </si>
  <si>
    <t>Providence Portland Medical</t>
  </si>
  <si>
    <t>Providence St. Vincent MC</t>
  </si>
  <si>
    <t>Rogue Valley Medical Center</t>
  </si>
  <si>
    <t>Sacred Heart Medical Center Riverbend</t>
  </si>
  <si>
    <t>Sacred Heart Medical Center - E</t>
  </si>
  <si>
    <t>St. Charles Medical Center</t>
  </si>
  <si>
    <t>Salem Hospital</t>
  </si>
  <si>
    <t>Tuality Healthcare</t>
  </si>
  <si>
    <t>Willamette Falls Comm Hosp.</t>
  </si>
  <si>
    <t>Willamette Valley Med. Center</t>
  </si>
  <si>
    <t>Out-of-state, contiguous</t>
  </si>
  <si>
    <t>Out-of-state, non-contiguous</t>
  </si>
  <si>
    <t>Good Samritan Regional Med. Cen.</t>
  </si>
  <si>
    <t>Kaiser Medical Center</t>
  </si>
  <si>
    <t>Legacy Mt. Hood</t>
  </si>
  <si>
    <t>2011 
MCO Rates
80% Medicare</t>
  </si>
  <si>
    <t>Medicare 
DRG Value</t>
  </si>
  <si>
    <t>Portland DRG Payment Rates</t>
  </si>
  <si>
    <t>DRG Base rates</t>
  </si>
  <si>
    <t xml:space="preserve">  Vaginal Delivery - Normal</t>
  </si>
  <si>
    <t xml:space="preserve">   Esophagitis</t>
  </si>
  <si>
    <t xml:space="preserve">   Trauma to Skin</t>
  </si>
  <si>
    <t xml:space="preserve">   Bronchitis &amp; Asthma</t>
  </si>
  <si>
    <t xml:space="preserve">   Fracture</t>
  </si>
  <si>
    <t xml:space="preserve">   Pneumonia</t>
  </si>
  <si>
    <t xml:space="preserve">   Appendectomy</t>
  </si>
  <si>
    <t>Weight</t>
  </si>
  <si>
    <t xml:space="preserve">   Cardiac Arrest</t>
  </si>
  <si>
    <t>October 1, 2011 
Par Rate
68% Medicare</t>
  </si>
  <si>
    <t>October 1, 2011 
Non-Par Rate
64% Medicare</t>
  </si>
  <si>
    <t xml:space="preserve">   Caesarian Section - Normal</t>
  </si>
  <si>
    <t xml:space="preserve">   Cellulites</t>
  </si>
  <si>
    <t>October 1, 2011 
 DMAP Rate
62% Medicare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</si>
</sst>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workbookViewId="0" topLeftCell="A33">
      <selection activeCell="C47" sqref="C47"/>
    </sheetView>
  </sheetViews>
  <sheetFormatPr defaultColWidth="8.8515625" defaultRowHeight="15"/>
  <cols>
    <col min="1" max="1" width="31.421875" style="0" customWidth="1"/>
    <col min="2" max="2" width="7.28125" style="0" customWidth="1"/>
    <col min="3" max="7" width="14.00390625" style="5" customWidth="1"/>
    <col min="8" max="8" width="10.7109375" style="0" customWidth="1"/>
    <col min="9" max="9" width="0" style="7" hidden="1" customWidth="1"/>
  </cols>
  <sheetData>
    <row r="1" spans="1:9" ht="75" customHeight="1">
      <c r="A1" s="6" t="s">
        <v>30</v>
      </c>
      <c r="B1" s="3"/>
      <c r="C1" s="4" t="s">
        <v>29</v>
      </c>
      <c r="D1" s="4" t="s">
        <v>28</v>
      </c>
      <c r="E1" s="4" t="s">
        <v>41</v>
      </c>
      <c r="F1" s="4" t="s">
        <v>42</v>
      </c>
      <c r="G1" s="4" t="s">
        <v>45</v>
      </c>
      <c r="I1" s="7" t="s">
        <v>39</v>
      </c>
    </row>
    <row r="2" spans="1:7" ht="15" hidden="1">
      <c r="A2" t="s">
        <v>0</v>
      </c>
      <c r="B2" s="1"/>
      <c r="C2" s="5">
        <v>6032</v>
      </c>
      <c r="D2" s="5">
        <f>SUM(C2*0.8)</f>
        <v>4825.6</v>
      </c>
      <c r="E2" s="5">
        <f>SUM(C2*0.68)</f>
        <v>4101.76</v>
      </c>
      <c r="F2" s="5">
        <f>SUM(C2*0.64)</f>
        <v>3860.48</v>
      </c>
      <c r="G2" s="5">
        <f>SUM(C2*0.62)</f>
        <v>3739.84</v>
      </c>
    </row>
    <row r="3" spans="1:7" ht="15" hidden="1">
      <c r="A3" t="s">
        <v>1</v>
      </c>
      <c r="B3" s="1"/>
      <c r="C3" s="5">
        <v>5652</v>
      </c>
      <c r="D3" s="5">
        <f aca="true" t="shared" si="0" ref="D3:D29">SUM(C3*0.8)</f>
        <v>4521.6</v>
      </c>
      <c r="E3" s="5">
        <f aca="true" t="shared" si="1" ref="E3:E29">SUM(C3*0.68)</f>
        <v>3843.36</v>
      </c>
      <c r="F3" s="5">
        <f aca="true" t="shared" si="2" ref="F3:F29">SUM(C3*0.64)</f>
        <v>3617.28</v>
      </c>
      <c r="G3" s="5">
        <f aca="true" t="shared" si="3" ref="G3:G29">SUM(C3*0.62)</f>
        <v>3504.24</v>
      </c>
    </row>
    <row r="4" spans="1:7" ht="15" hidden="1">
      <c r="A4" t="s">
        <v>2</v>
      </c>
      <c r="B4" s="1"/>
      <c r="C4" s="5">
        <v>5600</v>
      </c>
      <c r="D4" s="5">
        <f t="shared" si="0"/>
        <v>4480</v>
      </c>
      <c r="E4" s="5">
        <f t="shared" si="1"/>
        <v>3808.0000000000005</v>
      </c>
      <c r="F4" s="5">
        <f t="shared" si="2"/>
        <v>3584</v>
      </c>
      <c r="G4" s="5">
        <f t="shared" si="3"/>
        <v>3472</v>
      </c>
    </row>
    <row r="5" spans="1:7" ht="15" hidden="1">
      <c r="A5" t="s">
        <v>3</v>
      </c>
      <c r="B5" s="1"/>
      <c r="C5" s="5">
        <v>5940</v>
      </c>
      <c r="D5" s="5">
        <f t="shared" si="0"/>
        <v>4752</v>
      </c>
      <c r="E5" s="5">
        <f t="shared" si="1"/>
        <v>4039.2000000000003</v>
      </c>
      <c r="F5" s="5">
        <f t="shared" si="2"/>
        <v>3801.6</v>
      </c>
      <c r="G5" s="5">
        <f t="shared" si="3"/>
        <v>3682.8</v>
      </c>
    </row>
    <row r="6" spans="1:7" ht="15" hidden="1">
      <c r="A6" s="1" t="s">
        <v>25</v>
      </c>
      <c r="B6" s="1"/>
      <c r="C6" s="5">
        <v>5696</v>
      </c>
      <c r="D6" s="5">
        <f t="shared" si="0"/>
        <v>4556.8</v>
      </c>
      <c r="E6" s="5">
        <f t="shared" si="1"/>
        <v>3873.28</v>
      </c>
      <c r="F6" s="5">
        <f t="shared" si="2"/>
        <v>3645.44</v>
      </c>
      <c r="G6" s="5">
        <f t="shared" si="3"/>
        <v>3531.52</v>
      </c>
    </row>
    <row r="7" spans="1:7" ht="15" hidden="1">
      <c r="A7" s="2" t="s">
        <v>26</v>
      </c>
      <c r="B7" s="1"/>
      <c r="C7" s="5">
        <v>6032</v>
      </c>
      <c r="D7" s="5">
        <f t="shared" si="0"/>
        <v>4825.6</v>
      </c>
      <c r="E7" s="5">
        <f t="shared" si="1"/>
        <v>4101.76</v>
      </c>
      <c r="F7" s="5">
        <f t="shared" si="2"/>
        <v>3860.48</v>
      </c>
      <c r="G7" s="5">
        <f t="shared" si="3"/>
        <v>3739.84</v>
      </c>
    </row>
    <row r="8" spans="1:7" ht="15" hidden="1">
      <c r="A8" t="s">
        <v>4</v>
      </c>
      <c r="B8" s="1"/>
      <c r="C8" s="5">
        <v>6032</v>
      </c>
      <c r="D8" s="5">
        <f t="shared" si="0"/>
        <v>4825.6</v>
      </c>
      <c r="E8" s="5">
        <f t="shared" si="1"/>
        <v>4101.76</v>
      </c>
      <c r="F8" s="5">
        <f t="shared" si="2"/>
        <v>3860.48</v>
      </c>
      <c r="G8" s="5">
        <f t="shared" si="3"/>
        <v>3739.84</v>
      </c>
    </row>
    <row r="9" spans="1:7" ht="15" hidden="1">
      <c r="A9" t="s">
        <v>5</v>
      </c>
      <c r="B9" s="1"/>
      <c r="C9" s="5">
        <v>6032</v>
      </c>
      <c r="D9" s="5">
        <f t="shared" si="0"/>
        <v>4825.6</v>
      </c>
      <c r="E9" s="5">
        <f t="shared" si="1"/>
        <v>4101.76</v>
      </c>
      <c r="F9" s="5">
        <f t="shared" si="2"/>
        <v>3860.48</v>
      </c>
      <c r="G9" s="5">
        <f t="shared" si="3"/>
        <v>3739.84</v>
      </c>
    </row>
    <row r="10" spans="1:7" ht="15" hidden="1">
      <c r="A10" t="s">
        <v>6</v>
      </c>
      <c r="B10" s="1"/>
      <c r="C10" s="5">
        <v>6032</v>
      </c>
      <c r="D10" s="5">
        <f t="shared" si="0"/>
        <v>4825.6</v>
      </c>
      <c r="E10" s="5">
        <f t="shared" si="1"/>
        <v>4101.76</v>
      </c>
      <c r="F10" s="5">
        <f t="shared" si="2"/>
        <v>3860.48</v>
      </c>
      <c r="G10" s="5">
        <f t="shared" si="3"/>
        <v>3739.84</v>
      </c>
    </row>
    <row r="11" spans="1:7" ht="15" hidden="1">
      <c r="A11" s="2" t="s">
        <v>27</v>
      </c>
      <c r="B11" s="1"/>
      <c r="C11" s="5">
        <v>6032</v>
      </c>
      <c r="D11" s="5">
        <f t="shared" si="0"/>
        <v>4825.6</v>
      </c>
      <c r="E11" s="5">
        <f t="shared" si="1"/>
        <v>4101.76</v>
      </c>
      <c r="F11" s="5">
        <f t="shared" si="2"/>
        <v>3860.48</v>
      </c>
      <c r="G11" s="5">
        <f t="shared" si="3"/>
        <v>3739.84</v>
      </c>
    </row>
    <row r="12" spans="1:7" ht="15" hidden="1">
      <c r="A12" t="s">
        <v>7</v>
      </c>
      <c r="B12" s="1"/>
      <c r="C12" s="5">
        <v>6074</v>
      </c>
      <c r="D12" s="5">
        <f t="shared" si="0"/>
        <v>4859.2</v>
      </c>
      <c r="E12" s="5">
        <f t="shared" si="1"/>
        <v>4130.320000000001</v>
      </c>
      <c r="F12" s="5">
        <f t="shared" si="2"/>
        <v>3887.36</v>
      </c>
      <c r="G12" s="5">
        <f t="shared" si="3"/>
        <v>3765.88</v>
      </c>
    </row>
    <row r="13" spans="1:7" ht="15" hidden="1">
      <c r="A13" t="s">
        <v>8</v>
      </c>
      <c r="B13" s="1"/>
      <c r="C13" s="5">
        <v>5960</v>
      </c>
      <c r="D13" s="5">
        <f t="shared" si="0"/>
        <v>4768</v>
      </c>
      <c r="E13" s="5">
        <f t="shared" si="1"/>
        <v>4052.8</v>
      </c>
      <c r="F13" s="5">
        <f t="shared" si="2"/>
        <v>3814.4</v>
      </c>
      <c r="G13" s="5">
        <f t="shared" si="3"/>
        <v>3695.2</v>
      </c>
    </row>
    <row r="14" spans="1:7" ht="15" hidden="1">
      <c r="A14" t="s">
        <v>9</v>
      </c>
      <c r="B14" s="1"/>
      <c r="C14" s="5">
        <v>5600</v>
      </c>
      <c r="D14" s="5">
        <f t="shared" si="0"/>
        <v>4480</v>
      </c>
      <c r="E14" s="5">
        <f t="shared" si="1"/>
        <v>3808.0000000000005</v>
      </c>
      <c r="F14" s="5">
        <f t="shared" si="2"/>
        <v>3584</v>
      </c>
      <c r="G14" s="5">
        <f t="shared" si="3"/>
        <v>3472</v>
      </c>
    </row>
    <row r="15" spans="1:7" ht="15" hidden="1">
      <c r="A15" t="s">
        <v>10</v>
      </c>
      <c r="B15" s="1"/>
      <c r="C15" s="5">
        <v>6032</v>
      </c>
      <c r="D15" s="5">
        <f t="shared" si="0"/>
        <v>4825.6</v>
      </c>
      <c r="E15" s="5">
        <f t="shared" si="1"/>
        <v>4101.76</v>
      </c>
      <c r="F15" s="5">
        <f t="shared" si="2"/>
        <v>3860.48</v>
      </c>
      <c r="G15" s="5">
        <f t="shared" si="3"/>
        <v>3739.84</v>
      </c>
    </row>
    <row r="16" spans="1:7" ht="15" hidden="1">
      <c r="A16" t="s">
        <v>11</v>
      </c>
      <c r="B16" s="1"/>
      <c r="C16" s="5">
        <v>5600</v>
      </c>
      <c r="D16" s="5">
        <f t="shared" si="0"/>
        <v>4480</v>
      </c>
      <c r="E16" s="5">
        <f t="shared" si="1"/>
        <v>3808.0000000000005</v>
      </c>
      <c r="F16" s="5">
        <f t="shared" si="2"/>
        <v>3584</v>
      </c>
      <c r="G16" s="5">
        <f t="shared" si="3"/>
        <v>3472</v>
      </c>
    </row>
    <row r="17" spans="1:7" ht="15" hidden="1">
      <c r="A17" t="s">
        <v>12</v>
      </c>
      <c r="B17" s="1"/>
      <c r="C17" s="5">
        <v>6032</v>
      </c>
      <c r="D17" s="5">
        <f t="shared" si="0"/>
        <v>4825.6</v>
      </c>
      <c r="E17" s="5">
        <f t="shared" si="1"/>
        <v>4101.76</v>
      </c>
      <c r="F17" s="5">
        <f t="shared" si="2"/>
        <v>3860.48</v>
      </c>
      <c r="G17" s="5">
        <f t="shared" si="3"/>
        <v>3739.84</v>
      </c>
    </row>
    <row r="18" spans="1:7" ht="15" hidden="1">
      <c r="A18" t="s">
        <v>13</v>
      </c>
      <c r="B18" s="1"/>
      <c r="C18" s="5">
        <v>6032</v>
      </c>
      <c r="D18" s="5">
        <f t="shared" si="0"/>
        <v>4825.6</v>
      </c>
      <c r="E18" s="5">
        <f t="shared" si="1"/>
        <v>4101.76</v>
      </c>
      <c r="F18" s="5">
        <f t="shared" si="2"/>
        <v>3860.48</v>
      </c>
      <c r="G18" s="5">
        <f t="shared" si="3"/>
        <v>3739.84</v>
      </c>
    </row>
    <row r="19" spans="1:7" ht="15" hidden="1">
      <c r="A19" t="s">
        <v>14</v>
      </c>
      <c r="B19" s="1"/>
      <c r="C19" s="5">
        <v>6032</v>
      </c>
      <c r="D19" s="5">
        <f t="shared" si="0"/>
        <v>4825.6</v>
      </c>
      <c r="E19" s="5">
        <f t="shared" si="1"/>
        <v>4101.76</v>
      </c>
      <c r="F19" s="5">
        <f t="shared" si="2"/>
        <v>3860.48</v>
      </c>
      <c r="G19" s="5">
        <f t="shared" si="3"/>
        <v>3739.84</v>
      </c>
    </row>
    <row r="20" spans="1:7" ht="15" hidden="1">
      <c r="A20" t="s">
        <v>15</v>
      </c>
      <c r="B20" s="1"/>
      <c r="C20" s="5">
        <v>5600</v>
      </c>
      <c r="D20" s="5">
        <f t="shared" si="0"/>
        <v>4480</v>
      </c>
      <c r="E20" s="5">
        <f t="shared" si="1"/>
        <v>3808.0000000000005</v>
      </c>
      <c r="F20" s="5">
        <f t="shared" si="2"/>
        <v>3584</v>
      </c>
      <c r="G20" s="5">
        <f t="shared" si="3"/>
        <v>3472</v>
      </c>
    </row>
    <row r="21" spans="1:7" ht="15" hidden="1">
      <c r="A21" t="s">
        <v>16</v>
      </c>
      <c r="B21" s="1"/>
      <c r="C21" s="5">
        <v>6074</v>
      </c>
      <c r="D21" s="5">
        <f t="shared" si="0"/>
        <v>4859.2</v>
      </c>
      <c r="E21" s="5">
        <f t="shared" si="1"/>
        <v>4130.320000000001</v>
      </c>
      <c r="F21" s="5">
        <f t="shared" si="2"/>
        <v>3887.36</v>
      </c>
      <c r="G21" s="5">
        <f t="shared" si="3"/>
        <v>3765.88</v>
      </c>
    </row>
    <row r="22" spans="1:7" ht="15" hidden="1">
      <c r="A22" t="s">
        <v>17</v>
      </c>
      <c r="B22" s="1"/>
      <c r="C22" s="5">
        <v>6074</v>
      </c>
      <c r="D22" s="5">
        <f t="shared" si="0"/>
        <v>4859.2</v>
      </c>
      <c r="E22" s="5">
        <f t="shared" si="1"/>
        <v>4130.320000000001</v>
      </c>
      <c r="F22" s="5">
        <f t="shared" si="2"/>
        <v>3887.36</v>
      </c>
      <c r="G22" s="5">
        <f t="shared" si="3"/>
        <v>3765.88</v>
      </c>
    </row>
    <row r="23" spans="1:7" ht="15" hidden="1">
      <c r="A23" t="s">
        <v>18</v>
      </c>
      <c r="B23" s="1"/>
      <c r="C23" s="5">
        <v>5960</v>
      </c>
      <c r="D23" s="5">
        <f t="shared" si="0"/>
        <v>4768</v>
      </c>
      <c r="E23" s="5">
        <f t="shared" si="1"/>
        <v>4052.8</v>
      </c>
      <c r="F23" s="5">
        <f t="shared" si="2"/>
        <v>3814.4</v>
      </c>
      <c r="G23" s="5">
        <f t="shared" si="3"/>
        <v>3695.2</v>
      </c>
    </row>
    <row r="24" spans="1:7" ht="15" hidden="1">
      <c r="A24" t="s">
        <v>19</v>
      </c>
      <c r="B24" s="1"/>
      <c r="C24" s="5">
        <v>6032</v>
      </c>
      <c r="D24" s="5">
        <f t="shared" si="0"/>
        <v>4825.6</v>
      </c>
      <c r="E24" s="5">
        <f t="shared" si="1"/>
        <v>4101.76</v>
      </c>
      <c r="F24" s="5">
        <f t="shared" si="2"/>
        <v>3860.48</v>
      </c>
      <c r="G24" s="5">
        <f t="shared" si="3"/>
        <v>3739.84</v>
      </c>
    </row>
    <row r="25" spans="1:7" ht="15" hidden="1">
      <c r="A25" t="s">
        <v>20</v>
      </c>
      <c r="B25" s="1"/>
      <c r="C25" s="5">
        <v>6032</v>
      </c>
      <c r="D25" s="5">
        <f t="shared" si="0"/>
        <v>4825.6</v>
      </c>
      <c r="E25" s="5">
        <f t="shared" si="1"/>
        <v>4101.76</v>
      </c>
      <c r="F25" s="5">
        <f t="shared" si="2"/>
        <v>3860.48</v>
      </c>
      <c r="G25" s="5">
        <f t="shared" si="3"/>
        <v>3739.84</v>
      </c>
    </row>
    <row r="26" spans="1:7" ht="15" hidden="1">
      <c r="A26" t="s">
        <v>21</v>
      </c>
      <c r="B26" s="1"/>
      <c r="C26" s="5">
        <v>6032</v>
      </c>
      <c r="D26" s="5">
        <f t="shared" si="0"/>
        <v>4825.6</v>
      </c>
      <c r="E26" s="5">
        <f t="shared" si="1"/>
        <v>4101.76</v>
      </c>
      <c r="F26" s="5">
        <f t="shared" si="2"/>
        <v>3860.48</v>
      </c>
      <c r="G26" s="5">
        <f t="shared" si="3"/>
        <v>3739.84</v>
      </c>
    </row>
    <row r="27" spans="1:7" ht="15" hidden="1">
      <c r="A27" t="s">
        <v>22</v>
      </c>
      <c r="B27" s="1"/>
      <c r="C27" s="5">
        <v>6032</v>
      </c>
      <c r="D27" s="5">
        <f t="shared" si="0"/>
        <v>4825.6</v>
      </c>
      <c r="E27" s="5">
        <f t="shared" si="1"/>
        <v>4101.76</v>
      </c>
      <c r="F27" s="5">
        <f t="shared" si="2"/>
        <v>3860.48</v>
      </c>
      <c r="G27" s="5">
        <f t="shared" si="3"/>
        <v>3739.84</v>
      </c>
    </row>
    <row r="28" spans="1:7" ht="15" hidden="1">
      <c r="A28" t="s">
        <v>23</v>
      </c>
      <c r="B28" s="1"/>
      <c r="C28" s="5">
        <v>4792</v>
      </c>
      <c r="D28" s="5">
        <f t="shared" si="0"/>
        <v>3833.6000000000004</v>
      </c>
      <c r="E28" s="5">
        <f t="shared" si="1"/>
        <v>3258.5600000000004</v>
      </c>
      <c r="F28" s="5">
        <f t="shared" si="2"/>
        <v>3066.88</v>
      </c>
      <c r="G28" s="5">
        <f t="shared" si="3"/>
        <v>2971.04</v>
      </c>
    </row>
    <row r="29" spans="1:7" ht="15" hidden="1">
      <c r="A29" t="s">
        <v>24</v>
      </c>
      <c r="B29" s="1"/>
      <c r="C29" s="5">
        <v>4792</v>
      </c>
      <c r="D29" s="5">
        <f t="shared" si="0"/>
        <v>3833.6000000000004</v>
      </c>
      <c r="E29" s="5">
        <f t="shared" si="1"/>
        <v>3258.5600000000004</v>
      </c>
      <c r="F29" s="5">
        <f t="shared" si="2"/>
        <v>3066.88</v>
      </c>
      <c r="G29" s="5">
        <f t="shared" si="3"/>
        <v>2971.04</v>
      </c>
    </row>
    <row r="30" ht="15" hidden="1"/>
    <row r="31" ht="15" hidden="1"/>
    <row r="32" ht="15" hidden="1"/>
    <row r="34" spans="1:7" ht="15">
      <c r="A34" t="s">
        <v>31</v>
      </c>
      <c r="C34" s="8">
        <v>5578.73</v>
      </c>
      <c r="D34" s="5">
        <f>SUM(C34*0.8)</f>
        <v>4462.9839999999995</v>
      </c>
      <c r="E34" s="5">
        <f>SUM(C34*0.68)</f>
        <v>3793.5364</v>
      </c>
      <c r="F34" s="5">
        <f>SUM(C34*0.64)</f>
        <v>3570.3871999999997</v>
      </c>
      <c r="G34" s="5">
        <f>SUM(C34*0.62)</f>
        <v>3458.8125999999997</v>
      </c>
    </row>
    <row r="35" spans="1:9" ht="15">
      <c r="A35" t="s">
        <v>32</v>
      </c>
      <c r="C35" s="8">
        <f>SUM($I35*C$34)</f>
        <v>2932.1804879999995</v>
      </c>
      <c r="D35" s="5">
        <f aca="true" t="shared" si="4" ref="D35:G44">SUM($I35*D$34)</f>
        <v>2345.7443903999997</v>
      </c>
      <c r="E35" s="5">
        <f t="shared" si="4"/>
        <v>1993.88273184</v>
      </c>
      <c r="F35" s="5">
        <f t="shared" si="4"/>
        <v>1876.5955123199997</v>
      </c>
      <c r="G35" s="5">
        <f t="shared" si="4"/>
        <v>1817.9519025599998</v>
      </c>
      <c r="I35" s="7">
        <v>0.5256</v>
      </c>
    </row>
    <row r="36" spans="1:9" ht="15">
      <c r="A36" t="s">
        <v>33</v>
      </c>
      <c r="C36" s="8">
        <f aca="true" t="shared" si="5" ref="C36:C44">SUM($I36*C$34)</f>
        <v>4020.0328379999996</v>
      </c>
      <c r="D36" s="5">
        <f t="shared" si="4"/>
        <v>3216.0262703999997</v>
      </c>
      <c r="E36" s="5">
        <f t="shared" si="4"/>
        <v>2733.62232984</v>
      </c>
      <c r="F36" s="5">
        <f t="shared" si="4"/>
        <v>2572.8210163199997</v>
      </c>
      <c r="G36" s="5">
        <f t="shared" si="4"/>
        <v>2492.4203595599997</v>
      </c>
      <c r="I36" s="7">
        <v>0.7206</v>
      </c>
    </row>
    <row r="37" spans="1:9" ht="15">
      <c r="A37" t="s">
        <v>34</v>
      </c>
      <c r="C37" s="8">
        <f t="shared" si="5"/>
        <v>4308.453178999999</v>
      </c>
      <c r="D37" s="5">
        <f t="shared" si="4"/>
        <v>3446.7625431999995</v>
      </c>
      <c r="E37" s="5">
        <f t="shared" si="4"/>
        <v>2929.74816172</v>
      </c>
      <c r="F37" s="5">
        <f t="shared" si="4"/>
        <v>2757.4100345599995</v>
      </c>
      <c r="G37" s="5">
        <f t="shared" si="4"/>
        <v>2671.24097098</v>
      </c>
      <c r="I37" s="7">
        <v>0.7723</v>
      </c>
    </row>
    <row r="38" spans="1:9" ht="15">
      <c r="A38" t="s">
        <v>35</v>
      </c>
      <c r="C38" s="8">
        <f t="shared" si="5"/>
        <v>3221.716575</v>
      </c>
      <c r="D38" s="5">
        <f t="shared" si="4"/>
        <v>2577.37326</v>
      </c>
      <c r="E38" s="5">
        <f t="shared" si="4"/>
        <v>2190.767271</v>
      </c>
      <c r="F38" s="5">
        <f t="shared" si="4"/>
        <v>2061.898608</v>
      </c>
      <c r="G38" s="5">
        <f t="shared" si="4"/>
        <v>1997.4642764999999</v>
      </c>
      <c r="I38" s="7">
        <v>0.5775</v>
      </c>
    </row>
    <row r="39" spans="1:9" ht="15">
      <c r="A39" t="s">
        <v>43</v>
      </c>
      <c r="C39" s="8">
        <f t="shared" si="5"/>
        <v>3813.0619549999997</v>
      </c>
      <c r="D39" s="5">
        <f t="shared" si="4"/>
        <v>3050.4495639999996</v>
      </c>
      <c r="E39" s="5">
        <f t="shared" si="4"/>
        <v>2592.8821294</v>
      </c>
      <c r="F39" s="5">
        <f t="shared" si="4"/>
        <v>2440.3596512</v>
      </c>
      <c r="G39" s="5">
        <f t="shared" si="4"/>
        <v>2364.0984120999997</v>
      </c>
      <c r="I39" s="7">
        <v>0.6835</v>
      </c>
    </row>
    <row r="40" spans="1:9" ht="15">
      <c r="A40" t="s">
        <v>36</v>
      </c>
      <c r="C40" s="8">
        <f t="shared" si="5"/>
        <v>3895.6271589999997</v>
      </c>
      <c r="D40" s="5">
        <f t="shared" si="4"/>
        <v>3116.5017271999996</v>
      </c>
      <c r="E40" s="5">
        <f t="shared" si="4"/>
        <v>2649.02646812</v>
      </c>
      <c r="F40" s="5">
        <f t="shared" si="4"/>
        <v>2493.20138176</v>
      </c>
      <c r="G40" s="5">
        <f t="shared" si="4"/>
        <v>2415.2888385799997</v>
      </c>
      <c r="I40" s="7">
        <v>0.6983</v>
      </c>
    </row>
    <row r="41" spans="1:9" ht="15">
      <c r="A41" t="s">
        <v>44</v>
      </c>
      <c r="C41" s="8">
        <f t="shared" si="5"/>
        <v>3758.3904009999997</v>
      </c>
      <c r="D41" s="5">
        <f t="shared" si="4"/>
        <v>3006.7123207999994</v>
      </c>
      <c r="E41" s="5">
        <f t="shared" si="4"/>
        <v>2555.7054726799997</v>
      </c>
      <c r="F41" s="5">
        <f t="shared" si="4"/>
        <v>2405.36985664</v>
      </c>
      <c r="G41" s="5">
        <f t="shared" si="4"/>
        <v>2330.20204862</v>
      </c>
      <c r="I41" s="7">
        <v>0.6737</v>
      </c>
    </row>
    <row r="42" spans="1:9" ht="15">
      <c r="A42" t="s">
        <v>38</v>
      </c>
      <c r="C42" s="8">
        <f t="shared" si="5"/>
        <v>5337.728864</v>
      </c>
      <c r="D42" s="5">
        <f t="shared" si="4"/>
        <v>4270.1830912</v>
      </c>
      <c r="E42" s="5">
        <f t="shared" si="4"/>
        <v>3629.65562752</v>
      </c>
      <c r="F42" s="5">
        <f t="shared" si="4"/>
        <v>3416.1464729599998</v>
      </c>
      <c r="G42" s="5">
        <f t="shared" si="4"/>
        <v>3309.39189568</v>
      </c>
      <c r="I42" s="7">
        <v>0.9568</v>
      </c>
    </row>
    <row r="43" spans="1:9" ht="15">
      <c r="A43" t="s">
        <v>37</v>
      </c>
      <c r="C43" s="8">
        <f t="shared" si="5"/>
        <v>3958.666808</v>
      </c>
      <c r="D43" s="5">
        <f t="shared" si="4"/>
        <v>3166.9334464</v>
      </c>
      <c r="E43" s="5">
        <f t="shared" si="4"/>
        <v>2691.89342944</v>
      </c>
      <c r="F43" s="5">
        <f t="shared" si="4"/>
        <v>2533.5467571199997</v>
      </c>
      <c r="G43" s="5">
        <f t="shared" si="4"/>
        <v>2454.3734209599997</v>
      </c>
      <c r="I43" s="7">
        <v>0.7096</v>
      </c>
    </row>
    <row r="44" spans="1:9" ht="15">
      <c r="A44" t="s">
        <v>40</v>
      </c>
      <c r="C44" s="8">
        <f t="shared" si="5"/>
        <v>2508.754881</v>
      </c>
      <c r="D44" s="5">
        <f t="shared" si="4"/>
        <v>2007.0039047999996</v>
      </c>
      <c r="E44" s="5">
        <f t="shared" si="4"/>
        <v>1705.95331908</v>
      </c>
      <c r="F44" s="5">
        <f t="shared" si="4"/>
        <v>1605.6031238399999</v>
      </c>
      <c r="G44" s="5">
        <f t="shared" si="4"/>
        <v>1555.4280262199998</v>
      </c>
      <c r="I44" s="7">
        <v>0.4497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JeffH</dc:creator>
  <cp:keywords/>
  <dc:description/>
  <cp:lastModifiedBy>Amanda Waldroupe</cp:lastModifiedBy>
  <dcterms:created xsi:type="dcterms:W3CDTF">2011-03-07T17:21:48Z</dcterms:created>
  <dcterms:modified xsi:type="dcterms:W3CDTF">2011-10-17T16:43:29Z</dcterms:modified>
  <cp:category/>
  <cp:version/>
  <cp:contentType/>
  <cp:contentStatus/>
</cp:coreProperties>
</file>