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<sst xmlns="http://schemas.openxmlformats.org/spreadsheetml/2006/main" count="166" uniqueCount="79">
  <si>
    <t>Name/position</t>
  </si>
  <si>
    <t>Company</t>
  </si>
  <si>
    <t>2009 Compensation</t>
  </si>
  <si>
    <t>2010 Compensation</t>
  </si>
  <si>
    <t>2011 Competition</t>
  </si>
  <si>
    <t>Percent Change</t>
  </si>
  <si>
    <t>Chris Ellertson, President/CEO</t>
  </si>
  <si>
    <t>HealthNet Plan of Oregon</t>
  </si>
  <si>
    <t>Julia Ceballos, Vice President</t>
  </si>
  <si>
    <t>Kevin Meier, Director Sales</t>
  </si>
  <si>
    <t>Janet Camelio, Sales Director</t>
  </si>
  <si>
    <t>Walter Samodurov, Director Underwriting</t>
  </si>
  <si>
    <t>NA</t>
  </si>
  <si>
    <t>Cynthia Moore, Sales Director</t>
  </si>
  <si>
    <t>Steven Sickle, Secretary</t>
  </si>
  <si>
    <t>Steven Sell, Secretary</t>
  </si>
  <si>
    <t>Angelee Bouchard, Assistant Secretary</t>
  </si>
  <si>
    <t>Marie Montgomery, VP/CFO/Treasurer</t>
  </si>
  <si>
    <t>Susan Hennessey, Vice President Performance Enhancement</t>
  </si>
  <si>
    <t>Kaiser Foundation Health Plan</t>
  </si>
  <si>
    <t>Andrew McCulloch, Regional President</t>
  </si>
  <si>
    <t>Mark Enger, Vice President/COO</t>
  </si>
  <si>
    <t>Karen Schartman, Regional Vice President/CFO</t>
  </si>
  <si>
    <t>George Halvorson, Director, Chairman, &amp; CEO</t>
  </si>
  <si>
    <t>Michael Grant, Vice President Health Plan Services</t>
  </si>
  <si>
    <t>Mary Durham, Vice President Health Research</t>
  </si>
  <si>
    <t>Arthur Southam, Ex Vice President Health Plan Operations</t>
  </si>
  <si>
    <t>Kathryn Lancaster, Ex Vice President/CFO</t>
  </si>
  <si>
    <t>Thomas Meier, Senior Vice President/Treasurer</t>
  </si>
  <si>
    <t>Majd Fowzi El-Azma, CEO/President</t>
  </si>
  <si>
    <t>LifeWise Health Plan of Oregon</t>
  </si>
  <si>
    <t>David Lechner, Vice President</t>
  </si>
  <si>
    <t>Carin Wort, Account Manager</t>
  </si>
  <si>
    <t>Farah Loudermilk, Sales Manager</t>
  </si>
  <si>
    <t>Tony Kopki, Account Manager</t>
  </si>
  <si>
    <t>Christine Lloyd, Account Executive</t>
  </si>
  <si>
    <t>Mary Kaiyala, Account Manager</t>
  </si>
  <si>
    <t>Jeffrey Roe, Senior Vice President</t>
  </si>
  <si>
    <t>Richard Maturi, Senior Vice President</t>
  </si>
  <si>
    <t>Rakesh Chauan, Senior Vice President</t>
  </si>
  <si>
    <t>William Ten Pas, President</t>
  </si>
  <si>
    <t>ODS Health Plan/Oregon Dental Service</t>
  </si>
  <si>
    <t>Robert Gootee, CEO</t>
  </si>
  <si>
    <t>Thomas Bikales, Secretary</t>
  </si>
  <si>
    <t>David Evans, Treasurer</t>
  </si>
  <si>
    <t>Kenneth Provencher, CEO/President</t>
  </si>
  <si>
    <t>PacificSource Health Plans</t>
  </si>
  <si>
    <t>Peter Davidson, Executive Vice President/CFO</t>
  </si>
  <si>
    <t>Sujata Sanghvi, Executive Vice President/COO</t>
  </si>
  <si>
    <t>Ruth Bauman, Business Analyst</t>
  </si>
  <si>
    <t>Steven Marks, MD, Vice President/CMO</t>
  </si>
  <si>
    <t>Erick Doolen, Senior Vice President/COO</t>
  </si>
  <si>
    <t>Troy Kirk, Vice President, Sales/Marketing</t>
  </si>
  <si>
    <t>Dan Stevens, Vice President/COO, Government</t>
  </si>
  <si>
    <t>John Maddox, Medical Director, Government Programs</t>
  </si>
  <si>
    <t>David Self, Vice President/Idaho Region Director</t>
  </si>
  <si>
    <t>Jack Friedman, CEO</t>
  </si>
  <si>
    <t>Providence Health Plan</t>
  </si>
  <si>
    <t>Dr. Kevin Keck, Chief Medical Officer*</t>
  </si>
  <si>
    <t>Robert Gluckman, Chief Medical Officer</t>
  </si>
  <si>
    <t>Alison Schrupp, COO</t>
  </si>
  <si>
    <t>Michael White, CFO</t>
  </si>
  <si>
    <t>Barbara Christensen, Chief Sales/Marketing</t>
  </si>
  <si>
    <t>James Mackay, Medical Director</t>
  </si>
  <si>
    <t>Bruce Wilkinson, CIO</t>
  </si>
  <si>
    <t>Gerald Com, Medical Director</t>
  </si>
  <si>
    <t>Stephanie Dreyfuss, Regional Director of Network Development</t>
  </si>
  <si>
    <t>*Denotes Departure in 2011</t>
  </si>
  <si>
    <t xml:space="preserve">Mark Ganz, CEO/President, Cambia Health Solutions </t>
  </si>
  <si>
    <t>Regence BlueCross BlueShield of Oregon</t>
  </si>
  <si>
    <t>Jared Short, President</t>
  </si>
  <si>
    <t>Don Antonucci, President</t>
  </si>
  <si>
    <t>Laurel Klaus, Director Sales</t>
  </si>
  <si>
    <t>Joanne Long, Vice President, Government Programs</t>
  </si>
  <si>
    <t>William Barr, Executive Vice President</t>
  </si>
  <si>
    <t>Marc Strickland, Manager, New Sales</t>
  </si>
  <si>
    <t>Jeffrey Friedhoff, Senior Sales Executive</t>
  </si>
  <si>
    <t>Kerry Barnett, Executive Vice President</t>
  </si>
  <si>
    <t>Diana Pendell, Sales/Accounts Executive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</si>
</sst>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_);[RED]&quot;($&quot;#,##0\)"/>
    <numFmt numFmtId="166" formatCode="0%"/>
    <numFmt numFmtId="167" formatCode="0.0%"/>
    <numFmt numFmtId="168" formatCode="\$#,##0"/>
    <numFmt numFmtId="169" formatCode="\$#,##0_);&quot;($&quot;#,##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D1">
      <pane ySplit="1" topLeftCell="A2" activePane="bottomLeft" state="frozen"/>
      <selection pane="topLeft" activeCell="D1" sqref="D1"/>
      <selection pane="bottomLeft" activeCell="H80" sqref="H80"/>
    </sheetView>
  </sheetViews>
  <sheetFormatPr defaultColWidth="9.140625" defaultRowHeight="12.75"/>
  <cols>
    <col min="1" max="1" width="60.8515625" style="0" customWidth="1"/>
    <col min="2" max="2" width="36.57421875" style="0" customWidth="1"/>
    <col min="3" max="5" width="20.57421875" style="0" customWidth="1"/>
    <col min="6" max="6" width="16.28125" style="0" customWidth="1"/>
    <col min="9" max="9" width="18.57421875" style="0" customWidth="1"/>
    <col min="10" max="10" width="16.8515625" style="0" customWidth="1"/>
    <col min="11" max="11" width="15.14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</row>
    <row r="2" spans="3:6" ht="12.75">
      <c r="C2" s="2"/>
      <c r="D2" s="2"/>
      <c r="E2" s="2"/>
      <c r="F2" s="3"/>
    </row>
    <row r="3" spans="1:7" ht="12.75">
      <c r="A3" t="s">
        <v>6</v>
      </c>
      <c r="B3" t="s">
        <v>7</v>
      </c>
      <c r="C3" s="2">
        <v>257111</v>
      </c>
      <c r="D3" s="2">
        <v>274828</v>
      </c>
      <c r="E3" s="2">
        <v>319225</v>
      </c>
      <c r="F3" s="4">
        <f>((E3-D3)/D3)</f>
        <v>0.1615446752150436</v>
      </c>
      <c r="G3" s="2"/>
    </row>
    <row r="4" spans="1:6" ht="12.75">
      <c r="A4" t="s">
        <v>8</v>
      </c>
      <c r="B4" t="s">
        <v>7</v>
      </c>
      <c r="C4" s="2">
        <v>114775</v>
      </c>
      <c r="D4" s="2">
        <v>130470</v>
      </c>
      <c r="E4" s="2">
        <v>308861</v>
      </c>
      <c r="F4" s="4">
        <f aca="true" t="shared" si="0" ref="F4:F12">((E4-D4)/D4)</f>
        <v>1.3672951636391508</v>
      </c>
    </row>
    <row r="5" spans="1:7" ht="12.75">
      <c r="A5" t="s">
        <v>9</v>
      </c>
      <c r="B5" t="s">
        <v>7</v>
      </c>
      <c r="C5" s="2">
        <v>108461</v>
      </c>
      <c r="D5" s="2">
        <v>108961</v>
      </c>
      <c r="E5" s="2">
        <v>232357</v>
      </c>
      <c r="F5" s="4">
        <f t="shared" si="0"/>
        <v>1.1324785932581383</v>
      </c>
      <c r="G5" s="2"/>
    </row>
    <row r="6" spans="1:10" ht="12.75">
      <c r="A6" t="s">
        <v>10</v>
      </c>
      <c r="B6" t="s">
        <v>7</v>
      </c>
      <c r="C6" s="2">
        <v>117651</v>
      </c>
      <c r="D6" s="2">
        <v>201728</v>
      </c>
      <c r="E6" s="2">
        <v>223060</v>
      </c>
      <c r="F6" s="4">
        <f t="shared" si="0"/>
        <v>0.10574635152284265</v>
      </c>
      <c r="I6" s="2"/>
      <c r="J6" s="2"/>
    </row>
    <row r="7" spans="1:9" ht="12.75">
      <c r="A7" t="s">
        <v>11</v>
      </c>
      <c r="B7" t="s">
        <v>7</v>
      </c>
      <c r="C7" t="s">
        <v>12</v>
      </c>
      <c r="D7" s="2" t="s">
        <v>12</v>
      </c>
      <c r="E7" s="2">
        <v>210667</v>
      </c>
      <c r="F7" s="4" t="s">
        <v>12</v>
      </c>
      <c r="I7" s="2"/>
    </row>
    <row r="8" spans="1:9" ht="12.75">
      <c r="A8" t="s">
        <v>13</v>
      </c>
      <c r="B8" t="s">
        <v>7</v>
      </c>
      <c r="C8" s="2" t="s">
        <v>12</v>
      </c>
      <c r="D8" s="2" t="s">
        <v>12</v>
      </c>
      <c r="E8" s="2">
        <v>203954</v>
      </c>
      <c r="F8" s="4" t="s">
        <v>12</v>
      </c>
      <c r="I8" s="2"/>
    </row>
    <row r="9" spans="1:9" ht="12.75">
      <c r="A9" t="s">
        <v>14</v>
      </c>
      <c r="B9" t="s">
        <v>7</v>
      </c>
      <c r="C9" s="2">
        <v>35816</v>
      </c>
      <c r="D9" s="2">
        <v>39058</v>
      </c>
      <c r="E9" s="2">
        <v>128828</v>
      </c>
      <c r="F9" s="4">
        <f t="shared" si="0"/>
        <v>2.29837677300425</v>
      </c>
      <c r="I9" s="2"/>
    </row>
    <row r="10" spans="1:9" ht="12.75">
      <c r="A10" t="s">
        <v>15</v>
      </c>
      <c r="B10" t="s">
        <v>7</v>
      </c>
      <c r="C10" t="s">
        <v>12</v>
      </c>
      <c r="D10" s="2">
        <v>31640</v>
      </c>
      <c r="E10" s="2">
        <v>32182</v>
      </c>
      <c r="F10" s="4">
        <f t="shared" si="0"/>
        <v>0.017130214917825536</v>
      </c>
      <c r="I10" s="2"/>
    </row>
    <row r="11" spans="1:9" ht="12.75">
      <c r="A11" t="s">
        <v>16</v>
      </c>
      <c r="B11" t="s">
        <v>7</v>
      </c>
      <c r="C11" s="2">
        <v>10602</v>
      </c>
      <c r="D11" s="2">
        <v>25996</v>
      </c>
      <c r="E11" s="2">
        <v>30158</v>
      </c>
      <c r="F11" s="4">
        <f t="shared" si="0"/>
        <v>0.16010155408524387</v>
      </c>
      <c r="I11" s="2"/>
    </row>
    <row r="12" spans="1:9" ht="12.75">
      <c r="A12" t="s">
        <v>17</v>
      </c>
      <c r="B12" t="s">
        <v>7</v>
      </c>
      <c r="C12">
        <v>22512</v>
      </c>
      <c r="D12" s="2">
        <v>24961</v>
      </c>
      <c r="E12" s="2">
        <v>25509</v>
      </c>
      <c r="F12" s="4">
        <f t="shared" si="0"/>
        <v>0.02195424862785946</v>
      </c>
      <c r="I12" s="2"/>
    </row>
    <row r="13" spans="3:10" ht="12.75">
      <c r="C13" s="2"/>
      <c r="D13" s="2"/>
      <c r="E13" s="2"/>
      <c r="F13" s="4"/>
      <c r="I13" s="2"/>
      <c r="J13" s="2"/>
    </row>
    <row r="14" spans="1:10" ht="12.75">
      <c r="A14" t="s">
        <v>18</v>
      </c>
      <c r="B14" t="s">
        <v>19</v>
      </c>
      <c r="C14" s="5">
        <v>442736</v>
      </c>
      <c r="D14" s="5">
        <v>653387</v>
      </c>
      <c r="E14" s="5">
        <v>785564</v>
      </c>
      <c r="F14" s="4">
        <f aca="true" t="shared" si="1" ref="F14:F49">((E14-D14)/D14)</f>
        <v>0.20229511759493227</v>
      </c>
      <c r="I14" s="2"/>
      <c r="J14" s="2"/>
    </row>
    <row r="15" spans="1:10" ht="12.75">
      <c r="A15" t="s">
        <v>20</v>
      </c>
      <c r="B15" t="s">
        <v>19</v>
      </c>
      <c r="C15" s="5">
        <v>525233</v>
      </c>
      <c r="D15" s="5">
        <v>821709</v>
      </c>
      <c r="E15" s="5">
        <v>731643</v>
      </c>
      <c r="F15" s="4">
        <f t="shared" si="1"/>
        <v>-0.10960814594947846</v>
      </c>
      <c r="I15" s="2"/>
      <c r="J15" s="2"/>
    </row>
    <row r="16" spans="1:10" ht="12.75">
      <c r="A16" t="s">
        <v>21</v>
      </c>
      <c r="B16" t="s">
        <v>19</v>
      </c>
      <c r="C16" s="5">
        <v>461018</v>
      </c>
      <c r="D16" s="5">
        <v>540769</v>
      </c>
      <c r="E16" s="5">
        <v>529414</v>
      </c>
      <c r="F16" s="4">
        <f t="shared" si="1"/>
        <v>-0.02099787524802642</v>
      </c>
      <c r="I16" s="2"/>
      <c r="J16" s="2"/>
    </row>
    <row r="17" spans="1:10" ht="12.75">
      <c r="A17" t="s">
        <v>22</v>
      </c>
      <c r="B17" t="s">
        <v>19</v>
      </c>
      <c r="C17" s="2" t="s">
        <v>12</v>
      </c>
      <c r="D17" s="2">
        <v>409086</v>
      </c>
      <c r="E17" s="2">
        <v>432979</v>
      </c>
      <c r="F17" s="4">
        <f t="shared" si="1"/>
        <v>0.05840581198085488</v>
      </c>
      <c r="I17" s="2"/>
      <c r="J17" s="2"/>
    </row>
    <row r="18" spans="1:10" ht="12.75">
      <c r="A18" t="s">
        <v>23</v>
      </c>
      <c r="B18" t="s">
        <v>19</v>
      </c>
      <c r="C18" s="5">
        <v>330239</v>
      </c>
      <c r="D18" s="5">
        <v>384429</v>
      </c>
      <c r="E18" s="5">
        <v>341601</v>
      </c>
      <c r="F18" s="4">
        <f t="shared" si="1"/>
        <v>-0.11140678772933363</v>
      </c>
      <c r="I18" s="2"/>
      <c r="J18" s="2"/>
    </row>
    <row r="19" spans="1:10" ht="12.75">
      <c r="A19" t="s">
        <v>24</v>
      </c>
      <c r="B19" t="s">
        <v>19</v>
      </c>
      <c r="C19" s="2" t="s">
        <v>12</v>
      </c>
      <c r="D19" s="2" t="s">
        <v>12</v>
      </c>
      <c r="E19" s="2">
        <v>305279</v>
      </c>
      <c r="F19" s="4" t="s">
        <v>12</v>
      </c>
      <c r="I19" s="2"/>
      <c r="J19" s="2"/>
    </row>
    <row r="20" spans="1:10" ht="12.75">
      <c r="A20" t="s">
        <v>25</v>
      </c>
      <c r="B20" t="s">
        <v>19</v>
      </c>
      <c r="C20" s="5">
        <v>288082</v>
      </c>
      <c r="D20" s="5">
        <v>342285</v>
      </c>
      <c r="E20" s="5">
        <v>294223</v>
      </c>
      <c r="F20" s="4">
        <f t="shared" si="1"/>
        <v>-0.14041515111675942</v>
      </c>
      <c r="I20" s="2"/>
      <c r="J20" s="2"/>
    </row>
    <row r="21" spans="1:10" ht="12.75">
      <c r="A21" t="s">
        <v>26</v>
      </c>
      <c r="B21" t="s">
        <v>19</v>
      </c>
      <c r="C21" s="5">
        <v>84832</v>
      </c>
      <c r="D21" s="5">
        <v>101580</v>
      </c>
      <c r="E21" s="5">
        <v>130523</v>
      </c>
      <c r="F21" s="4">
        <f t="shared" si="1"/>
        <v>0.28492813545973616</v>
      </c>
      <c r="I21" s="2"/>
      <c r="J21" s="2"/>
    </row>
    <row r="22" spans="1:10" ht="12.75">
      <c r="A22" t="s">
        <v>27</v>
      </c>
      <c r="B22" t="s">
        <v>19</v>
      </c>
      <c r="C22" s="2">
        <v>62784</v>
      </c>
      <c r="D22" s="2">
        <v>78202</v>
      </c>
      <c r="E22" s="2">
        <v>103521</v>
      </c>
      <c r="F22" s="4">
        <f t="shared" si="1"/>
        <v>0.3237640981049078</v>
      </c>
      <c r="I22" s="2"/>
      <c r="J22" s="2"/>
    </row>
    <row r="23" spans="1:10" ht="12.75">
      <c r="A23" t="s">
        <v>28</v>
      </c>
      <c r="B23" t="s">
        <v>19</v>
      </c>
      <c r="C23" s="2">
        <v>28980</v>
      </c>
      <c r="D23" s="2">
        <v>33084</v>
      </c>
      <c r="E23" s="2">
        <v>38183</v>
      </c>
      <c r="F23" s="4">
        <f t="shared" si="1"/>
        <v>0.1541228388344819</v>
      </c>
      <c r="I23" s="2"/>
      <c r="J23" s="2"/>
    </row>
    <row r="24" spans="3:10" ht="12.75">
      <c r="C24" s="2"/>
      <c r="D24" s="2"/>
      <c r="E24" s="2"/>
      <c r="F24" s="4"/>
      <c r="I24" s="2"/>
      <c r="J24" s="2"/>
    </row>
    <row r="25" spans="1:10" ht="12.75">
      <c r="A25" t="s">
        <v>29</v>
      </c>
      <c r="B25" t="s">
        <v>30</v>
      </c>
      <c r="C25" s="2">
        <v>373578</v>
      </c>
      <c r="D25" s="2">
        <v>404870</v>
      </c>
      <c r="E25" s="2">
        <v>498132</v>
      </c>
      <c r="F25" s="4">
        <f t="shared" si="1"/>
        <v>0.23035048287104504</v>
      </c>
      <c r="I25" s="2"/>
      <c r="J25" s="2"/>
    </row>
    <row r="26" spans="1:10" ht="12.75">
      <c r="A26" t="s">
        <v>31</v>
      </c>
      <c r="B26" t="s">
        <v>30</v>
      </c>
      <c r="C26" s="2">
        <v>222471</v>
      </c>
      <c r="D26" s="2">
        <v>217875</v>
      </c>
      <c r="E26" s="2">
        <v>193500</v>
      </c>
      <c r="F26" s="4">
        <f t="shared" si="1"/>
        <v>-0.11187607573149742</v>
      </c>
      <c r="I26" s="2"/>
      <c r="J26" s="2"/>
    </row>
    <row r="27" spans="1:10" ht="12.75">
      <c r="A27" t="s">
        <v>32</v>
      </c>
      <c r="B27" t="s">
        <v>30</v>
      </c>
      <c r="C27" s="2">
        <v>132101</v>
      </c>
      <c r="D27" s="2">
        <v>140034</v>
      </c>
      <c r="E27" s="2">
        <v>162927</v>
      </c>
      <c r="F27" s="4">
        <f t="shared" si="1"/>
        <v>0.16348172586657525</v>
      </c>
      <c r="I27" s="2"/>
      <c r="J27" s="2"/>
    </row>
    <row r="28" spans="1:9" ht="12.75">
      <c r="A28" t="s">
        <v>33</v>
      </c>
      <c r="B28" t="s">
        <v>30</v>
      </c>
      <c r="C28" s="2">
        <v>165805</v>
      </c>
      <c r="D28" s="2">
        <v>152533</v>
      </c>
      <c r="E28" s="2">
        <v>157068</v>
      </c>
      <c r="F28" s="4">
        <f t="shared" si="1"/>
        <v>0.029731271265890005</v>
      </c>
      <c r="I28" s="2"/>
    </row>
    <row r="29" spans="1:9" ht="12.75">
      <c r="A29" t="s">
        <v>34</v>
      </c>
      <c r="B29" t="s">
        <v>30</v>
      </c>
      <c r="C29" s="2">
        <v>189568</v>
      </c>
      <c r="D29" s="2">
        <v>96121</v>
      </c>
      <c r="E29" s="2">
        <v>123268</v>
      </c>
      <c r="F29" s="4">
        <f t="shared" si="1"/>
        <v>0.28242527647444365</v>
      </c>
      <c r="I29" s="2"/>
    </row>
    <row r="30" spans="1:9" ht="12.75">
      <c r="A30" t="s">
        <v>35</v>
      </c>
      <c r="B30" t="s">
        <v>30</v>
      </c>
      <c r="C30" s="2">
        <v>111600</v>
      </c>
      <c r="D30" s="2">
        <v>115231</v>
      </c>
      <c r="E30" s="2">
        <v>113738</v>
      </c>
      <c r="F30" s="4">
        <f t="shared" si="1"/>
        <v>-0.012956582863986254</v>
      </c>
      <c r="I30" s="2"/>
    </row>
    <row r="31" spans="1:9" ht="12.75">
      <c r="A31" t="s">
        <v>36</v>
      </c>
      <c r="B31" t="s">
        <v>30</v>
      </c>
      <c r="C31" s="2">
        <v>120072</v>
      </c>
      <c r="D31" s="2">
        <v>103895</v>
      </c>
      <c r="E31" s="2">
        <v>111696</v>
      </c>
      <c r="F31" s="4">
        <f t="shared" si="1"/>
        <v>0.07508542278261707</v>
      </c>
      <c r="I31" s="2"/>
    </row>
    <row r="32" spans="1:9" ht="12.75">
      <c r="A32" t="s">
        <v>37</v>
      </c>
      <c r="B32" t="s">
        <v>30</v>
      </c>
      <c r="C32" s="2">
        <v>35082</v>
      </c>
      <c r="D32" s="2">
        <v>16656</v>
      </c>
      <c r="E32" s="2">
        <v>102853</v>
      </c>
      <c r="F32" s="4">
        <f t="shared" si="1"/>
        <v>5.175132084534102</v>
      </c>
      <c r="I32" s="2"/>
    </row>
    <row r="33" spans="1:9" ht="12.75">
      <c r="A33" t="s">
        <v>38</v>
      </c>
      <c r="B33" t="s">
        <v>30</v>
      </c>
      <c r="C33" s="2">
        <v>74076</v>
      </c>
      <c r="D33" s="2">
        <v>72388</v>
      </c>
      <c r="E33" s="2">
        <v>85983</v>
      </c>
      <c r="F33" s="4">
        <f t="shared" si="1"/>
        <v>0.1878073713875228</v>
      </c>
      <c r="I33" s="2"/>
    </row>
    <row r="34" spans="1:9" ht="12.75">
      <c r="A34" t="s">
        <v>39</v>
      </c>
      <c r="B34" t="s">
        <v>30</v>
      </c>
      <c r="C34" s="2">
        <v>42594</v>
      </c>
      <c r="D34" s="2">
        <v>47250</v>
      </c>
      <c r="E34" s="2">
        <v>51107</v>
      </c>
      <c r="F34" s="4">
        <f t="shared" si="1"/>
        <v>0.08162962962962964</v>
      </c>
      <c r="I34" s="2"/>
    </row>
    <row r="35" spans="6:9" ht="12.75">
      <c r="F35" s="4"/>
      <c r="I35" s="2"/>
    </row>
    <row r="36" spans="1:9" ht="12.75">
      <c r="A36" t="s">
        <v>40</v>
      </c>
      <c r="B36" t="s">
        <v>41</v>
      </c>
      <c r="C36" s="2" t="s">
        <v>12</v>
      </c>
      <c r="D36" s="2">
        <v>248334</v>
      </c>
      <c r="E36" s="2">
        <v>228266</v>
      </c>
      <c r="F36" s="4">
        <f t="shared" si="1"/>
        <v>-0.08081052131403674</v>
      </c>
      <c r="I36" s="2"/>
    </row>
    <row r="37" spans="1:9" ht="12.75">
      <c r="A37" t="s">
        <v>42</v>
      </c>
      <c r="B37" t="s">
        <v>41</v>
      </c>
      <c r="C37" s="2">
        <f>283826+294223</f>
        <v>578049</v>
      </c>
      <c r="D37" s="2">
        <f>244246+293095</f>
        <v>537341</v>
      </c>
      <c r="E37" s="2">
        <f>212940+212940</f>
        <v>425880</v>
      </c>
      <c r="F37" s="4">
        <f t="shared" si="1"/>
        <v>-0.2074306632101403</v>
      </c>
      <c r="I37" s="2"/>
    </row>
    <row r="38" spans="1:10" ht="12.75">
      <c r="A38" t="s">
        <v>43</v>
      </c>
      <c r="B38" t="s">
        <v>41</v>
      </c>
      <c r="C38" s="2">
        <f>28085+70213</f>
        <v>98298</v>
      </c>
      <c r="D38" s="2">
        <f>35329+70658</f>
        <v>105987</v>
      </c>
      <c r="E38" s="2">
        <f>78736+52491</f>
        <v>131227</v>
      </c>
      <c r="F38" s="4">
        <f t="shared" si="1"/>
        <v>0.23814241369224529</v>
      </c>
      <c r="I38" s="2"/>
      <c r="J38" s="2"/>
    </row>
    <row r="39" spans="1:9" ht="12.75">
      <c r="A39" t="s">
        <v>44</v>
      </c>
      <c r="B39" t="s">
        <v>41</v>
      </c>
      <c r="C39" s="6">
        <f>40850+65360</f>
        <v>106210</v>
      </c>
      <c r="D39" s="6">
        <f>46429+74287</f>
        <v>120716</v>
      </c>
      <c r="E39" s="2">
        <f>16845+113014</f>
        <v>129859</v>
      </c>
      <c r="F39" s="4">
        <f t="shared" si="1"/>
        <v>0.07573975280824415</v>
      </c>
      <c r="I39" s="2"/>
    </row>
    <row r="40" spans="6:9" ht="12.75">
      <c r="F40" s="4"/>
      <c r="I40" s="2"/>
    </row>
    <row r="41" spans="1:9" ht="12.75">
      <c r="A41" t="s">
        <v>45</v>
      </c>
      <c r="B41" t="s">
        <v>46</v>
      </c>
      <c r="C41" s="2">
        <v>353271</v>
      </c>
      <c r="D41" s="2">
        <v>440020</v>
      </c>
      <c r="E41" s="2">
        <v>532807</v>
      </c>
      <c r="F41" s="4">
        <f t="shared" si="1"/>
        <v>0.2108699604563429</v>
      </c>
      <c r="I41" s="2"/>
    </row>
    <row r="42" spans="1:9" ht="12.75">
      <c r="A42" t="s">
        <v>47</v>
      </c>
      <c r="B42" t="s">
        <v>46</v>
      </c>
      <c r="C42" s="2">
        <v>270966</v>
      </c>
      <c r="D42" s="2">
        <v>364219</v>
      </c>
      <c r="E42" s="2">
        <v>381870</v>
      </c>
      <c r="F42" s="4">
        <f t="shared" si="1"/>
        <v>0.04846260079787161</v>
      </c>
      <c r="I42" s="2"/>
    </row>
    <row r="43" spans="1:9" ht="12.75">
      <c r="A43" t="s">
        <v>48</v>
      </c>
      <c r="B43" t="s">
        <v>46</v>
      </c>
      <c r="C43" s="2">
        <v>236241</v>
      </c>
      <c r="D43" s="2">
        <v>344868</v>
      </c>
      <c r="E43" s="5">
        <v>369823</v>
      </c>
      <c r="F43" s="4">
        <f t="shared" si="1"/>
        <v>0.07236101928853939</v>
      </c>
      <c r="I43" s="2"/>
    </row>
    <row r="44" spans="1:9" ht="12.75">
      <c r="A44" t="s">
        <v>49</v>
      </c>
      <c r="B44" t="s">
        <v>46</v>
      </c>
      <c r="C44" s="2" t="s">
        <v>12</v>
      </c>
      <c r="D44" s="2">
        <v>111434</v>
      </c>
      <c r="E44" s="2">
        <v>363577</v>
      </c>
      <c r="F44" s="4">
        <f t="shared" si="1"/>
        <v>2.262711560206041</v>
      </c>
      <c r="I44" s="2"/>
    </row>
    <row r="45" spans="1:10" ht="12.75">
      <c r="A45" t="s">
        <v>50</v>
      </c>
      <c r="B45" t="s">
        <v>46</v>
      </c>
      <c r="C45" s="2">
        <v>257221</v>
      </c>
      <c r="D45" s="2">
        <v>329296</v>
      </c>
      <c r="E45" s="2">
        <v>343956</v>
      </c>
      <c r="F45" s="4">
        <f t="shared" si="1"/>
        <v>0.04451921675331617</v>
      </c>
      <c r="I45" s="2"/>
      <c r="J45" s="2"/>
    </row>
    <row r="46" spans="1:10" ht="12.75">
      <c r="A46" t="s">
        <v>51</v>
      </c>
      <c r="B46" t="s">
        <v>46</v>
      </c>
      <c r="C46" s="2">
        <v>191389</v>
      </c>
      <c r="D46" s="2">
        <v>263982</v>
      </c>
      <c r="E46" s="2">
        <v>293938</v>
      </c>
      <c r="F46" s="4">
        <f t="shared" si="1"/>
        <v>0.11347743406747429</v>
      </c>
      <c r="I46" s="2"/>
      <c r="J46" s="2"/>
    </row>
    <row r="47" spans="1:10" ht="12.75">
      <c r="A47" t="s">
        <v>52</v>
      </c>
      <c r="B47" t="s">
        <v>46</v>
      </c>
      <c r="C47" s="2">
        <v>220211</v>
      </c>
      <c r="D47" s="2">
        <v>277849</v>
      </c>
      <c r="E47" s="5">
        <v>286528</v>
      </c>
      <c r="F47" s="4">
        <f t="shared" si="1"/>
        <v>0.03123639098935033</v>
      </c>
      <c r="I47" s="2"/>
      <c r="J47" s="2"/>
    </row>
    <row r="48" spans="1:10" ht="12.75">
      <c r="A48" t="s">
        <v>53</v>
      </c>
      <c r="B48" t="s">
        <v>46</v>
      </c>
      <c r="C48" s="2" t="s">
        <v>12</v>
      </c>
      <c r="D48" s="2">
        <v>119930</v>
      </c>
      <c r="E48" s="2">
        <v>277777</v>
      </c>
      <c r="F48" s="4">
        <f t="shared" si="1"/>
        <v>1.316159426332027</v>
      </c>
      <c r="I48" s="2"/>
      <c r="J48" s="2"/>
    </row>
    <row r="49" spans="1:10" ht="12.75">
      <c r="A49" t="s">
        <v>54</v>
      </c>
      <c r="B49" t="s">
        <v>46</v>
      </c>
      <c r="C49" s="2" t="s">
        <v>12</v>
      </c>
      <c r="D49" s="2">
        <v>91434</v>
      </c>
      <c r="E49" s="2">
        <v>273458</v>
      </c>
      <c r="F49" s="4">
        <f t="shared" si="1"/>
        <v>1.990769298072927</v>
      </c>
      <c r="I49" s="2"/>
      <c r="J49" s="2"/>
    </row>
    <row r="50" spans="1:9" ht="12.75">
      <c r="A50" t="s">
        <v>55</v>
      </c>
      <c r="B50" t="s">
        <v>46</v>
      </c>
      <c r="C50" s="2">
        <v>77105</v>
      </c>
      <c r="D50" s="2">
        <v>226865</v>
      </c>
      <c r="E50" s="2">
        <v>263714</v>
      </c>
      <c r="F50" s="4">
        <f>((E50-D50)/D50)</f>
        <v>0.16242699402728494</v>
      </c>
      <c r="I50" s="2"/>
    </row>
    <row r="51" spans="6:9" ht="12.75">
      <c r="F51" s="4"/>
      <c r="I51" s="2"/>
    </row>
    <row r="52" spans="1:9" ht="12.75">
      <c r="A52" t="s">
        <v>56</v>
      </c>
      <c r="B52" t="s">
        <v>57</v>
      </c>
      <c r="C52" s="2">
        <v>511626</v>
      </c>
      <c r="D52" s="2">
        <v>679013</v>
      </c>
      <c r="E52" s="2">
        <v>589144</v>
      </c>
      <c r="F52" s="4">
        <f aca="true" t="shared" si="2" ref="F52:F73">((E52-D52)/D52)</f>
        <v>-0.13235239973314208</v>
      </c>
      <c r="I52" s="2"/>
    </row>
    <row r="53" spans="1:9" ht="12.75">
      <c r="A53" t="s">
        <v>58</v>
      </c>
      <c r="B53" t="s">
        <v>57</v>
      </c>
      <c r="C53" s="2">
        <v>505973</v>
      </c>
      <c r="D53" s="2">
        <v>643515</v>
      </c>
      <c r="E53" s="2">
        <v>380689</v>
      </c>
      <c r="F53" s="4">
        <f t="shared" si="2"/>
        <v>-0.4084224920942014</v>
      </c>
      <c r="I53" s="2"/>
    </row>
    <row r="54" spans="1:9" ht="12.75">
      <c r="A54" t="s">
        <v>59</v>
      </c>
      <c r="B54" t="s">
        <v>57</v>
      </c>
      <c r="C54" s="2" t="s">
        <v>12</v>
      </c>
      <c r="D54" s="2" t="s">
        <v>12</v>
      </c>
      <c r="E54" s="2">
        <v>350816</v>
      </c>
      <c r="F54" s="4" t="s">
        <v>12</v>
      </c>
      <c r="I54" s="2"/>
    </row>
    <row r="55" spans="1:9" ht="12.75">
      <c r="A55" t="s">
        <v>60</v>
      </c>
      <c r="B55" t="s">
        <v>57</v>
      </c>
      <c r="C55" s="2">
        <v>274216</v>
      </c>
      <c r="D55" s="2">
        <v>279962</v>
      </c>
      <c r="E55" s="2">
        <v>318297</v>
      </c>
      <c r="F55" s="4">
        <f t="shared" si="2"/>
        <v>0.1369292975475243</v>
      </c>
      <c r="I55" s="2"/>
    </row>
    <row r="56" spans="1:9" ht="12.75">
      <c r="A56" t="s">
        <v>61</v>
      </c>
      <c r="B56" t="s">
        <v>57</v>
      </c>
      <c r="C56" s="2">
        <v>247858</v>
      </c>
      <c r="D56" s="2">
        <v>264502</v>
      </c>
      <c r="E56" s="2">
        <v>314862</v>
      </c>
      <c r="F56" s="4">
        <f t="shared" si="2"/>
        <v>0.19039553576154433</v>
      </c>
      <c r="I56" s="2"/>
    </row>
    <row r="57" spans="1:10" ht="12.75">
      <c r="A57" t="s">
        <v>62</v>
      </c>
      <c r="B57" t="s">
        <v>57</v>
      </c>
      <c r="C57" s="2">
        <v>279669</v>
      </c>
      <c r="D57" s="2">
        <v>271553</v>
      </c>
      <c r="E57" s="2">
        <v>293968</v>
      </c>
      <c r="F57" s="4">
        <f t="shared" si="2"/>
        <v>0.08254373915957475</v>
      </c>
      <c r="I57" s="2"/>
      <c r="J57" s="2"/>
    </row>
    <row r="58" spans="1:10" ht="12.75">
      <c r="A58" t="s">
        <v>63</v>
      </c>
      <c r="B58" t="s">
        <v>57</v>
      </c>
      <c r="C58" s="2">
        <v>246173</v>
      </c>
      <c r="D58" s="2">
        <v>261658</v>
      </c>
      <c r="E58" s="2">
        <v>283589</v>
      </c>
      <c r="F58" s="4">
        <f t="shared" si="2"/>
        <v>0.08381551490877405</v>
      </c>
      <c r="I58" s="2"/>
      <c r="J58" s="2"/>
    </row>
    <row r="59" spans="1:10" ht="12.75">
      <c r="A59" t="s">
        <v>64</v>
      </c>
      <c r="B59" t="s">
        <v>57</v>
      </c>
      <c r="C59" s="2">
        <v>255152</v>
      </c>
      <c r="D59" s="2">
        <v>260355</v>
      </c>
      <c r="E59" s="2">
        <v>267682</v>
      </c>
      <c r="F59" s="4">
        <f t="shared" si="2"/>
        <v>0.028142344107084556</v>
      </c>
      <c r="I59" s="2"/>
      <c r="J59" s="2"/>
    </row>
    <row r="60" spans="1:10" ht="12.75">
      <c r="A60" t="s">
        <v>65</v>
      </c>
      <c r="B60" t="s">
        <v>57</v>
      </c>
      <c r="C60" s="2">
        <v>219430</v>
      </c>
      <c r="D60" s="2">
        <v>231762</v>
      </c>
      <c r="E60" s="2">
        <v>246043</v>
      </c>
      <c r="F60" s="4">
        <f t="shared" si="2"/>
        <v>0.06161924733131402</v>
      </c>
      <c r="I60" s="2"/>
      <c r="J60" s="2"/>
    </row>
    <row r="61" spans="1:10" ht="12.75">
      <c r="A61" t="s">
        <v>66</v>
      </c>
      <c r="B61" t="s">
        <v>57</v>
      </c>
      <c r="C61" s="2" t="s">
        <v>12</v>
      </c>
      <c r="D61" s="2" t="s">
        <v>12</v>
      </c>
      <c r="E61" s="2">
        <v>177913</v>
      </c>
      <c r="F61" s="4" t="s">
        <v>12</v>
      </c>
      <c r="I61" s="2"/>
      <c r="J61" s="2"/>
    </row>
    <row r="62" spans="1:10" ht="12.75">
      <c r="A62" t="s">
        <v>67</v>
      </c>
      <c r="C62" s="2"/>
      <c r="D62" s="2"/>
      <c r="E62" s="2"/>
      <c r="F62" s="4"/>
      <c r="I62" s="2"/>
      <c r="J62" s="2"/>
    </row>
    <row r="63" spans="3:10" ht="12.75">
      <c r="C63" s="2"/>
      <c r="D63" s="2"/>
      <c r="E63" s="2"/>
      <c r="F63" s="4"/>
      <c r="I63" s="2"/>
      <c r="J63" s="2"/>
    </row>
    <row r="64" spans="1:9" ht="12.75">
      <c r="A64" t="s">
        <v>68</v>
      </c>
      <c r="B64" t="s">
        <v>69</v>
      </c>
      <c r="C64" s="2">
        <v>521873</v>
      </c>
      <c r="D64" s="2">
        <v>632404</v>
      </c>
      <c r="E64" s="2">
        <v>647959</v>
      </c>
      <c r="F64" s="4">
        <f t="shared" si="2"/>
        <v>0.02459661861721305</v>
      </c>
      <c r="I64" s="2"/>
    </row>
    <row r="65" spans="1:9" ht="12.75">
      <c r="A65" t="s">
        <v>70</v>
      </c>
      <c r="B65" t="s">
        <v>69</v>
      </c>
      <c r="C65" s="2">
        <v>230297</v>
      </c>
      <c r="D65" s="2">
        <v>392399</v>
      </c>
      <c r="E65" s="2">
        <v>546881</v>
      </c>
      <c r="F65" s="4">
        <f t="shared" si="2"/>
        <v>0.3936860185678353</v>
      </c>
      <c r="I65" s="2"/>
    </row>
    <row r="66" spans="1:9" ht="12.75">
      <c r="A66" t="s">
        <v>71</v>
      </c>
      <c r="B66" t="s">
        <v>69</v>
      </c>
      <c r="C66" s="2" t="s">
        <v>12</v>
      </c>
      <c r="D66" s="2" t="s">
        <v>12</v>
      </c>
      <c r="E66" s="2">
        <v>362647</v>
      </c>
      <c r="F66" s="4" t="s">
        <v>12</v>
      </c>
      <c r="I66" s="2"/>
    </row>
    <row r="67" spans="1:9" ht="12.75">
      <c r="A67" t="s">
        <v>72</v>
      </c>
      <c r="B67" t="s">
        <v>69</v>
      </c>
      <c r="C67" s="2" t="s">
        <v>12</v>
      </c>
      <c r="D67" s="2">
        <v>234184</v>
      </c>
      <c r="E67" s="2">
        <v>301312</v>
      </c>
      <c r="F67" s="4">
        <f t="shared" si="2"/>
        <v>0.2866463977043692</v>
      </c>
      <c r="I67" s="2"/>
    </row>
    <row r="68" spans="1:9" ht="12.75">
      <c r="A68" t="s">
        <v>73</v>
      </c>
      <c r="B68" t="s">
        <v>69</v>
      </c>
      <c r="C68" s="2" t="s">
        <v>12</v>
      </c>
      <c r="D68" s="2">
        <v>232977</v>
      </c>
      <c r="E68" s="2">
        <v>271577</v>
      </c>
      <c r="F68" s="4">
        <f t="shared" si="2"/>
        <v>0.16568159088665405</v>
      </c>
      <c r="I68" s="2"/>
    </row>
    <row r="69" spans="1:9" ht="12.75">
      <c r="A69" t="s">
        <v>74</v>
      </c>
      <c r="B69" t="s">
        <v>69</v>
      </c>
      <c r="C69" s="2">
        <v>278225</v>
      </c>
      <c r="D69" s="2">
        <v>324432</v>
      </c>
      <c r="E69" s="2">
        <v>270705</v>
      </c>
      <c r="F69" s="4">
        <f t="shared" si="2"/>
        <v>-0.1656032697144548</v>
      </c>
      <c r="I69" s="2"/>
    </row>
    <row r="70" spans="1:9" ht="12.75">
      <c r="A70" t="s">
        <v>75</v>
      </c>
      <c r="B70" t="s">
        <v>69</v>
      </c>
      <c r="C70" s="2" t="s">
        <v>12</v>
      </c>
      <c r="D70" s="2" t="s">
        <v>12</v>
      </c>
      <c r="E70" s="2">
        <v>257855</v>
      </c>
      <c r="F70" s="4" t="s">
        <v>12</v>
      </c>
      <c r="I70" s="2"/>
    </row>
    <row r="71" spans="1:9" ht="12.75">
      <c r="A71" t="s">
        <v>76</v>
      </c>
      <c r="B71" t="s">
        <v>69</v>
      </c>
      <c r="C71" s="2" t="s">
        <v>12</v>
      </c>
      <c r="D71" s="2">
        <v>229462</v>
      </c>
      <c r="E71" s="2">
        <v>256435</v>
      </c>
      <c r="F71" s="4">
        <f t="shared" si="2"/>
        <v>0.1175488751950214</v>
      </c>
      <c r="I71" s="2"/>
    </row>
    <row r="72" spans="1:9" ht="12.75">
      <c r="A72" t="s">
        <v>77</v>
      </c>
      <c r="B72" t="s">
        <v>69</v>
      </c>
      <c r="C72" s="2">
        <v>230147</v>
      </c>
      <c r="D72" s="2">
        <v>250271</v>
      </c>
      <c r="E72" s="2">
        <v>254443</v>
      </c>
      <c r="F72" s="4">
        <f t="shared" si="2"/>
        <v>0.016669929796101025</v>
      </c>
      <c r="I72" s="2"/>
    </row>
    <row r="73" spans="1:9" ht="12.75">
      <c r="A73" t="s">
        <v>78</v>
      </c>
      <c r="B73" t="s">
        <v>69</v>
      </c>
      <c r="C73" s="2" t="s">
        <v>12</v>
      </c>
      <c r="D73" s="2">
        <v>226627</v>
      </c>
      <c r="E73" s="2">
        <v>254328</v>
      </c>
      <c r="F73" s="4">
        <f t="shared" si="2"/>
        <v>0.122231684662463</v>
      </c>
      <c r="I7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diane lund</dc:creator>
  <cp:keywords/>
  <dc:description/>
  <cp:lastModifiedBy>Blair</cp:lastModifiedBy>
  <dcterms:created xsi:type="dcterms:W3CDTF">2009-03-27T17:59:53Z</dcterms:created>
  <dcterms:modified xsi:type="dcterms:W3CDTF">2012-05-15T21:32:21Z</dcterms:modified>
  <cp:category/>
  <cp:version/>
  <cp:contentType/>
  <cp:contentStatus/>
</cp:coreProperties>
</file>